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5"/>
  <workbookPr/>
  <xr:revisionPtr revIDLastSave="2" documentId="11_3F8216BDF2DCCE836B02CE998F0AE45F5E522874" xr6:coauthVersionLast="47" xr6:coauthVersionMax="47" xr10:uidLastSave="{AB165D42-1308-4BB7-AAEA-98F18B287858}"/>
  <bookViews>
    <workbookView xWindow="240" yWindow="105" windowWidth="14805" windowHeight="8010" xr2:uid="{00000000-000D-0000-FFFF-FFFF00000000}"/>
  </bookViews>
  <sheets>
    <sheet name="2. ARMY BAS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E15" i="2"/>
  <c r="E14" i="2"/>
  <c r="E13" i="2"/>
  <c r="E12" i="2"/>
  <c r="E10" i="2"/>
  <c r="E9" i="2"/>
  <c r="E8" i="2"/>
  <c r="E6" i="2"/>
  <c r="E4" i="2"/>
  <c r="E3" i="2"/>
</calcChain>
</file>

<file path=xl/sharedStrings.xml><?xml version="1.0" encoding="utf-8"?>
<sst xmlns="http://schemas.openxmlformats.org/spreadsheetml/2006/main" count="57" uniqueCount="40">
  <si>
    <t>BASES - MASTER PLAN - 2. ARMY BASES</t>
    <phoneticPr fontId="2"/>
  </si>
  <si>
    <t>No.</t>
    <phoneticPr fontId="2"/>
  </si>
  <si>
    <t>Document Title</t>
    <phoneticPr fontId="2"/>
  </si>
  <si>
    <t>Sub-title / Chapter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</si>
  <si>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</si>
  <si>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</si>
  <si>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</si>
  <si>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</si>
  <si>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</si>
  <si>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MASTER PLAN, BASIC INFORMATION MAPS - HIRO AMMUNITION DEPOT, HIROSHIMA, JAPAN</t>
    <phoneticPr fontId="2"/>
  </si>
  <si>
    <t>ANALYSIS OF EXISTING FACILITIES</t>
    <phoneticPr fontId="2"/>
  </si>
  <si>
    <t>U.S. ARMY ENGINEER DISTRICT COPS OF ENGINEERS JAPAN</t>
    <phoneticPr fontId="2"/>
  </si>
  <si>
    <t>Letter</t>
    <phoneticPr fontId="2"/>
  </si>
  <si>
    <t>MASTER PLAN, FUTURE DEVELOPMENT PLAN - SAGAMI GENERAL DEPOT, KANAGAWA PREFECTURE, JAPAN</t>
    <phoneticPr fontId="2"/>
  </si>
  <si>
    <t>ANALYTICAL / ENVIRONMENTAL ASSESSMENT REPORT (FEBURARY  1988)</t>
    <phoneticPr fontId="2"/>
  </si>
  <si>
    <t>US ARMY CORPS OF ENGINEERS JAPAN ENGINEER DISTRICT</t>
    <phoneticPr fontId="2"/>
  </si>
  <si>
    <t>LOCATION MAP - 相模米軍（63）倉庫（2工区）新建設工事</t>
  </si>
  <si>
    <t>59.0cm X 84.0cm</t>
  </si>
  <si>
    <t>MASTER PLAN, FUTURE DEVELOPMENT PLAN - CAMP ZAMA, KANAGAWA, JAPAN</t>
    <phoneticPr fontId="2"/>
  </si>
  <si>
    <t>ANALYTICAL / ENVIRONMENTAL ASSESSMENT REPORT (OCTOBER 1986)</t>
    <phoneticPr fontId="2"/>
  </si>
  <si>
    <t>MAP, CAPM ZAMA - CAPITAL IMPROVEMENT PROGRAM</t>
  </si>
  <si>
    <t>January, 1988</t>
  </si>
  <si>
    <t>71.6cm X 97.6cm</t>
  </si>
  <si>
    <t>トレーシング・ペーパー</t>
  </si>
  <si>
    <t>MASTER PLAN, FUTURE DEVELOPMENT PLAN - AKIZUKI AMMUNITION DEPOT, HIROSHIMA PREFECTURE, JAPAN</t>
    <phoneticPr fontId="2"/>
  </si>
  <si>
    <t>SUPPORTING SYSTEMS REPORT (DECEMBER 1988)</t>
    <phoneticPr fontId="2"/>
  </si>
  <si>
    <t>ANALYTICAL / ENVIRONMENTAL ASSESSMENT REPORT (MARCH 1987)</t>
    <phoneticPr fontId="2"/>
  </si>
  <si>
    <t>※文書4と同じ綴じ</t>
    <rPh sb="1" eb="3">
      <t>ブンショ</t>
    </rPh>
    <rPh sb="5" eb="6">
      <t>オナ</t>
    </rPh>
    <rPh sb="7" eb="8">
      <t>ト</t>
    </rPh>
    <phoneticPr fontId="2"/>
  </si>
  <si>
    <t>TABULATION OF EXISTING AND REQUIRED FACILITIES (MARCH 1987)</t>
    <phoneticPr fontId="2"/>
  </si>
  <si>
    <t>MAP OF AKIZUKI AMMUNITION DEPOT</t>
    <phoneticPr fontId="2"/>
  </si>
  <si>
    <t>NO DATE</t>
    <phoneticPr fontId="2"/>
  </si>
  <si>
    <t>MASTER PLAN, FUTURE DEVELOPMENT PLAN - KAWAKAMI AMMUNITION DEPOT, HIROSHIMA PREFECTURE, JAPAN</t>
    <phoneticPr fontId="2"/>
  </si>
  <si>
    <t>SUPPORTING SYSTEMS REPORT (JULY 1989)</t>
    <phoneticPr fontId="2"/>
  </si>
  <si>
    <t>MASTER PLAN, FUTURE DEVELOPMENT PLAN - HIRO AMMUNITION DEPOT, HIROSHIMA PREFECTURE, JAPAN</t>
    <phoneticPr fontId="2"/>
  </si>
  <si>
    <t>UTILITIES SYSTEMS REPORT</t>
    <phoneticPr fontId="2"/>
  </si>
  <si>
    <t>MASTER PLAN, FUTURE DEVELOPMENT PLANS - HIRO AMMUNITION DEPOT, HIROSHIMA, JAPAN</t>
    <phoneticPr fontId="2"/>
  </si>
  <si>
    <t>ANALYTICAL REPORT</t>
    <phoneticPr fontId="2"/>
  </si>
  <si>
    <t>U.S. ARMY ENGINEER DISTRICT CORPS OF ENGINEERS JAPAN</t>
    <phoneticPr fontId="2"/>
  </si>
  <si>
    <t>MASTER PLAN, FUTURE DEVELOPMENT PLANS, ANALYTICAL ENVIRONMENTAL ASSESSMENT REPORT - HIRO AMMUNITION DEPOT, HIROSHIMA, JAPAN</t>
  </si>
  <si>
    <t>ANALYTICAL / ENVIRONMENTAL ASSESSMENT REPORT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</si>
</sst>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12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2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"/>
      <name val="ＭＳ Ｐゴシック"/>
      <family val="2"/>
      <charset val="12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1" fillId="0" borderId="0" applyAlignment="0">
      <alignment vertical="center"/>
    </xf>
  </cellStyleXfs>
  <cellXfs count="57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6" fillId="2" borderId="0" xfId="2" applyFont="1" applyFill="1" applyAlignment="1">
      <alignment vertical="center" wrapText="1"/>
    </xf>
    <xf numFmtId="49" fontId="4" fillId="2" borderId="0" xfId="1" applyNumberFormat="1" applyFont="1" applyAlignment="1">
      <alignment vertical="center" wrapText="1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1" applyFont="1" applyFill="1" applyAlignment="1">
      <alignment vertical="center" wrapText="1"/>
    </xf>
    <xf numFmtId="176" fontId="4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horizontal="right" vertical="center" wrapText="1"/>
    </xf>
    <xf numFmtId="0" fontId="4" fillId="5" borderId="0" xfId="0" applyFont="1" applyFill="1" applyAlignment="1">
      <alignment vertical="center"/>
    </xf>
    <xf numFmtId="0" fontId="6" fillId="5" borderId="0" xfId="2" applyFont="1" applyFill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176" fontId="4" fillId="5" borderId="0" xfId="0" applyNumberFormat="1" applyFont="1" applyFill="1" applyAlignment="1">
      <alignment vertical="center" wrapText="1"/>
    </xf>
    <xf numFmtId="0" fontId="4" fillId="5" borderId="0" xfId="0" applyFont="1" applyFill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8" fillId="2" borderId="0" xfId="2" applyFont="1" applyFill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8" fillId="0" borderId="0" xfId="2" applyFont="1" applyFill="1" applyAlignment="1">
      <alignment vertical="center" wrapText="1"/>
    </xf>
    <xf numFmtId="49" fontId="4" fillId="0" borderId="0" xfId="1" applyNumberFormat="1" applyFont="1" applyFill="1" applyAlignment="1">
      <alignment vertical="center" wrapText="1"/>
    </xf>
    <xf numFmtId="176" fontId="9" fillId="0" borderId="0" xfId="1" applyNumberFormat="1" applyFont="1" applyFill="1" applyAlignment="1">
      <alignment vertical="center" wrapText="1"/>
    </xf>
    <xf numFmtId="0" fontId="10" fillId="0" borderId="0" xfId="1" applyFont="1" applyFill="1" applyAlignment="1">
      <alignment vertical="center"/>
    </xf>
    <xf numFmtId="0" fontId="10" fillId="2" borderId="0" xfId="1" applyFont="1" applyAlignment="1">
      <alignment vertical="center"/>
    </xf>
    <xf numFmtId="0" fontId="6" fillId="0" borderId="0" xfId="2" applyFont="1" applyFill="1" applyAlignment="1">
      <alignment vertical="center" wrapText="1"/>
    </xf>
    <xf numFmtId="0" fontId="4" fillId="0" borderId="0" xfId="3" applyFont="1" applyAlignment="1">
      <alignment vertical="center" wrapText="1"/>
    </xf>
    <xf numFmtId="176" fontId="4" fillId="0" borderId="0" xfId="3" applyNumberFormat="1" applyFont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4" fillId="0" borderId="0" xfId="3" applyFont="1">
      <alignment vertical="center"/>
    </xf>
    <xf numFmtId="0" fontId="4" fillId="5" borderId="0" xfId="3" applyFont="1" applyFill="1">
      <alignment vertical="center"/>
    </xf>
    <xf numFmtId="49" fontId="4" fillId="5" borderId="0" xfId="1" applyNumberFormat="1" applyFont="1" applyFill="1" applyAlignment="1">
      <alignment vertical="center" wrapText="1"/>
    </xf>
    <xf numFmtId="0" fontId="4" fillId="5" borderId="0" xfId="1" applyFont="1" applyFill="1" applyAlignment="1">
      <alignment vertical="center" wrapText="1"/>
    </xf>
    <xf numFmtId="176" fontId="4" fillId="5" borderId="0" xfId="1" applyNumberFormat="1" applyFont="1" applyFill="1" applyAlignment="1">
      <alignment vertical="center" wrapText="1"/>
    </xf>
    <xf numFmtId="0" fontId="4" fillId="5" borderId="0" xfId="1" applyFont="1" applyFill="1" applyAlignment="1">
      <alignment horizontal="right" vertical="center" wrapText="1"/>
    </xf>
    <xf numFmtId="0" fontId="10" fillId="5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 wrapText="1"/>
    </xf>
    <xf numFmtId="0" fontId="4" fillId="5" borderId="0" xfId="3" applyFont="1" applyFill="1" applyAlignment="1">
      <alignment vertical="center" wrapText="1"/>
    </xf>
    <xf numFmtId="176" fontId="4" fillId="5" borderId="0" xfId="3" applyNumberFormat="1" applyFont="1" applyFill="1" applyAlignment="1">
      <alignment vertical="center" wrapText="1"/>
    </xf>
    <xf numFmtId="0" fontId="4" fillId="5" borderId="0" xfId="3" applyFont="1" applyFill="1" applyAlignment="1">
      <alignment horizontal="right" vertical="center" wrapText="1"/>
    </xf>
  </cellXfs>
  <cellStyles count="4">
    <cellStyle name="20% - アクセント 3" xfId="1" builtinId="38"/>
    <cellStyle name="スタイル 1" xfId="3" xr:uid="{48A31AF5-A0D4-4878-9333-51DEFB207AEE}"/>
    <cellStyle name="ハイパーリンク" xfId="2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acedepot.org/wp-content/uploads/2022/09/MASTER-PLAN-FUTURE-DEVELOPMENT-PLANS-ANALYTICAL-REPORT-HIRO-AMMUNITION-DEPOT-HIROSHIMA-JAPAN.pdf" TargetMode="External"/><Relationship Id="rId3" Type="http://schemas.openxmlformats.org/officeDocument/2006/relationships/hyperlink" Target="http://www.peacedepot.org/wp-content/uploads/2022/09/MASTER-PLAN-BASIC-INFORMATION-MAPS-HIRO-AMMUNITION-DEPOT-HIROSHIMA-JAPAN.pdf" TargetMode="External"/><Relationship Id="rId7" Type="http://schemas.openxmlformats.org/officeDocument/2006/relationships/hyperlink" Target="http://www.peacedepot.org/wp-content/uploads/2022/09/MAP-OF-AKIZUKI-AMMUNITION-DEPOT.pdf" TargetMode="External"/><Relationship Id="rId2" Type="http://schemas.openxmlformats.org/officeDocument/2006/relationships/hyperlink" Target="http://www.peacedepot.org/wp-content/uploads/2022/09/MASTER-PLAN-FUTURE-DEVELOPMENT-PLAN-AKIZUKI-AMMUNITION-DEPOT-HIROSHIMA-PREFECTURE-JAPAN-1988.pdf" TargetMode="External"/><Relationship Id="rId1" Type="http://schemas.openxmlformats.org/officeDocument/2006/relationships/hyperlink" Target="http://www.peacedepot.org/wp-content/uploads/2022/09/MASTER-PLAN-FUTURE-DEVELOPMENT-PLAN-AKIZUKI-AMMUNITION-DEPOT-HIROSHIMA-PREFECTURE-JAPAN-1987.pdf" TargetMode="External"/><Relationship Id="rId6" Type="http://schemas.openxmlformats.org/officeDocument/2006/relationships/hyperlink" Target="http://www.peacedepot.org/wp-content/uploads/2022/09/MASTER-PLAN-FUTURE-DEVELOPMENT-PLAN-TABULATION-OF-EXISTING-AND-REQUIRED-FACILITIES-MARCH-1987-AKIZUKI-AMMUNITION-DEPOT-HIROSHIMA-PREFECTURE-JAPAN.pdf" TargetMode="External"/><Relationship Id="rId5" Type="http://schemas.openxmlformats.org/officeDocument/2006/relationships/hyperlink" Target="http://www.peacedepot.org/wp-content/uploads/2022/09/MASTER-PLAN-FUTURE-DEVELOPMENT-PLAN-SAGAMI-GENERAL-DEPOT-KANAGAWA-PREFECTURE-JAPAN.pdf" TargetMode="External"/><Relationship Id="rId10" Type="http://schemas.openxmlformats.org/officeDocument/2006/relationships/hyperlink" Target="http://www.peacedepot.org/wp-content/uploads/2022/09/MASTER-PLAN-FUTURE-DEVELOPMENT-PLANS-ANALYTICAL-ENVIRONMENTAL-ASSESSMENT-REPORT-HIRO-AMMUNITION-DEPOT-HIROSHIMA-JAPAN.pdf" TargetMode="External"/><Relationship Id="rId4" Type="http://schemas.openxmlformats.org/officeDocument/2006/relationships/hyperlink" Target="http://www.peacedepot.org/wp-content/uploads/2022/09/MASTER-PLAN-FUTURE-DEVELOPMENT-PLAN-CAMP-ZAMA-KANAGAWA-JAPAN.pdf" TargetMode="External"/><Relationship Id="rId9" Type="http://schemas.openxmlformats.org/officeDocument/2006/relationships/hyperlink" Target="http://www.peacedepot.org/wp-content/uploads/2022/09/MASTER-PLAN-FUTURE-DEVELOPMENT-PLAN-SUPPORTING-SYSTEMS-REPORT-JULY-1989-KAWAKAMI-AMMUNITION-DEPOT-HIROSHIMA-PREFECTURE-JAPA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2E00-61BD-4936-852D-83A3A985599B}">
  <dimension ref="A1:I16"/>
  <sheetViews>
    <sheetView tabSelected="1" workbookViewId="0"/>
  </sheetViews>
  <sheetFormatPr defaultColWidth="13" defaultRowHeight="12"/>
  <cols>
    <col min="1" max="1" width="3.25" style="10" customWidth="1"/>
    <col min="2" max="2" width="52.5" style="13" customWidth="1"/>
    <col min="3" max="3" width="37.125" style="12" customWidth="1"/>
    <col min="4" max="4" width="28" style="13" customWidth="1"/>
    <col min="5" max="5" width="17.25" style="14" customWidth="1"/>
    <col min="6" max="6" width="13.75" style="15" customWidth="1"/>
    <col min="7" max="7" width="4.625" style="13" customWidth="1"/>
    <col min="8" max="8" width="4.75" style="13" customWidth="1"/>
    <col min="9" max="9" width="17" style="10" customWidth="1"/>
    <col min="10" max="16384" width="13" style="10"/>
  </cols>
  <sheetData>
    <row r="1" spans="1:9" s="5" customFormat="1">
      <c r="A1" s="1" t="s">
        <v>0</v>
      </c>
      <c r="B1" s="1"/>
      <c r="C1" s="1"/>
      <c r="D1" s="2"/>
      <c r="E1" s="3"/>
      <c r="F1" s="4"/>
      <c r="G1" s="2"/>
      <c r="H1" s="2"/>
    </row>
    <row r="2" spans="1:9" s="6" customFormat="1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</row>
    <row r="3" spans="1:9" ht="37.5">
      <c r="A3" s="10">
        <v>1</v>
      </c>
      <c r="B3" s="11" t="s">
        <v>9</v>
      </c>
      <c r="C3" s="12" t="s">
        <v>10</v>
      </c>
      <c r="D3" s="13" t="s">
        <v>11</v>
      </c>
      <c r="E3" s="14">
        <f>DATE(1985,12,27)</f>
        <v>31408</v>
      </c>
      <c r="F3" s="15" t="s">
        <v>12</v>
      </c>
      <c r="G3" s="13">
        <v>85</v>
      </c>
      <c r="H3" s="13">
        <v>15</v>
      </c>
    </row>
    <row r="4" spans="1:9" s="16" customFormat="1" ht="37.5">
      <c r="A4" s="16">
        <v>2</v>
      </c>
      <c r="B4" s="17" t="s">
        <v>13</v>
      </c>
      <c r="C4" s="18" t="s">
        <v>14</v>
      </c>
      <c r="D4" s="19" t="s">
        <v>15</v>
      </c>
      <c r="E4" s="20">
        <f>DATE(1988,2,18)</f>
        <v>32191</v>
      </c>
      <c r="F4" s="21" t="s">
        <v>12</v>
      </c>
      <c r="G4" s="19">
        <v>45</v>
      </c>
      <c r="H4" s="19">
        <v>15</v>
      </c>
    </row>
    <row r="5" spans="1:9" s="22" customFormat="1" ht="15.75">
      <c r="A5" s="22">
        <v>3</v>
      </c>
      <c r="B5" s="23" t="s">
        <v>16</v>
      </c>
      <c r="D5" s="24"/>
      <c r="E5" s="25">
        <v>32217</v>
      </c>
      <c r="F5" s="26" t="s">
        <v>17</v>
      </c>
      <c r="G5" s="24">
        <v>1</v>
      </c>
      <c r="H5" s="24">
        <v>15</v>
      </c>
    </row>
    <row r="6" spans="1:9" s="27" customFormat="1" ht="37.5">
      <c r="A6" s="27">
        <v>4</v>
      </c>
      <c r="B6" s="28" t="s">
        <v>18</v>
      </c>
      <c r="C6" s="29" t="s">
        <v>19</v>
      </c>
      <c r="D6" s="30" t="s">
        <v>15</v>
      </c>
      <c r="E6" s="31">
        <f>DATE(1986,10,31)</f>
        <v>31716</v>
      </c>
      <c r="F6" s="32" t="s">
        <v>12</v>
      </c>
      <c r="G6" s="30">
        <v>75</v>
      </c>
      <c r="H6" s="30">
        <v>15</v>
      </c>
    </row>
    <row r="7" spans="1:9">
      <c r="A7" s="10">
        <v>5</v>
      </c>
      <c r="B7" s="12" t="s">
        <v>20</v>
      </c>
      <c r="E7" s="33" t="s">
        <v>21</v>
      </c>
      <c r="F7" s="15" t="s">
        <v>22</v>
      </c>
      <c r="G7" s="13">
        <v>1</v>
      </c>
      <c r="H7" s="13">
        <v>15</v>
      </c>
      <c r="I7" s="10" t="s">
        <v>23</v>
      </c>
    </row>
    <row r="8" spans="1:9" s="16" customFormat="1" ht="22.5">
      <c r="A8" s="16">
        <v>6</v>
      </c>
      <c r="B8" s="34" t="s">
        <v>24</v>
      </c>
      <c r="C8" s="18" t="s">
        <v>25</v>
      </c>
      <c r="D8" s="19" t="s">
        <v>15</v>
      </c>
      <c r="E8" s="35">
        <f>DATE(1988,12,20)</f>
        <v>32497</v>
      </c>
      <c r="F8" s="21" t="s">
        <v>12</v>
      </c>
      <c r="G8" s="19">
        <v>20</v>
      </c>
      <c r="H8" s="19">
        <v>15</v>
      </c>
    </row>
    <row r="9" spans="1:9" s="22" customFormat="1" ht="22.5">
      <c r="A9" s="22">
        <v>7</v>
      </c>
      <c r="B9" s="36" t="s">
        <v>24</v>
      </c>
      <c r="C9" s="37" t="s">
        <v>26</v>
      </c>
      <c r="D9" s="24"/>
      <c r="E9" s="38">
        <f>DATE(1987,3,13)</f>
        <v>31849</v>
      </c>
      <c r="F9" s="26" t="s">
        <v>12</v>
      </c>
      <c r="G9" s="24">
        <v>24</v>
      </c>
      <c r="H9" s="24">
        <v>15</v>
      </c>
      <c r="I9" s="39" t="s">
        <v>27</v>
      </c>
    </row>
    <row r="10" spans="1:9" s="16" customFormat="1" ht="37.5">
      <c r="A10" s="16">
        <v>8</v>
      </c>
      <c r="B10" s="17" t="s">
        <v>24</v>
      </c>
      <c r="C10" s="18" t="s">
        <v>28</v>
      </c>
      <c r="D10" s="19"/>
      <c r="E10" s="35">
        <f>DATE(1987,3,13)</f>
        <v>31849</v>
      </c>
      <c r="F10" s="21" t="s">
        <v>12</v>
      </c>
      <c r="G10" s="19">
        <v>23</v>
      </c>
      <c r="H10" s="19">
        <v>15</v>
      </c>
      <c r="I10" s="40" t="s">
        <v>27</v>
      </c>
    </row>
    <row r="11" spans="1:9" s="45" customFormat="1" ht="18.75">
      <c r="A11" s="22">
        <v>9</v>
      </c>
      <c r="B11" s="41" t="s">
        <v>29</v>
      </c>
      <c r="C11" s="42"/>
      <c r="D11" s="42"/>
      <c r="E11" s="43" t="s">
        <v>30</v>
      </c>
      <c r="F11" s="44" t="s">
        <v>12</v>
      </c>
      <c r="G11" s="42">
        <v>1</v>
      </c>
      <c r="H11" s="42">
        <v>15</v>
      </c>
    </row>
    <row r="12" spans="1:9" s="52" customFormat="1" ht="37.5">
      <c r="A12" s="46">
        <v>10</v>
      </c>
      <c r="B12" s="28" t="s">
        <v>31</v>
      </c>
      <c r="C12" s="47" t="s">
        <v>32</v>
      </c>
      <c r="D12" s="48"/>
      <c r="E12" s="49">
        <f>DATE(1989,7,27)</f>
        <v>32716</v>
      </c>
      <c r="F12" s="50" t="s">
        <v>12</v>
      </c>
      <c r="G12" s="48">
        <v>25</v>
      </c>
      <c r="H12" s="48">
        <v>15</v>
      </c>
      <c r="I12" s="51" t="s">
        <v>27</v>
      </c>
    </row>
    <row r="13" spans="1:9" s="22" customFormat="1" ht="22.5">
      <c r="A13" s="22">
        <v>11</v>
      </c>
      <c r="B13" s="24" t="s">
        <v>33</v>
      </c>
      <c r="C13" s="37" t="s">
        <v>34</v>
      </c>
      <c r="D13" s="24"/>
      <c r="E13" s="53">
        <f>DATE(1989,9,1)</f>
        <v>32752</v>
      </c>
      <c r="F13" s="26" t="s">
        <v>12</v>
      </c>
      <c r="G13" s="24">
        <v>20</v>
      </c>
      <c r="H13" s="24">
        <v>15</v>
      </c>
      <c r="I13" s="39" t="s">
        <v>27</v>
      </c>
    </row>
    <row r="14" spans="1:9" s="46" customFormat="1" ht="37.5">
      <c r="A14" s="46">
        <v>12</v>
      </c>
      <c r="B14" s="28" t="s">
        <v>35</v>
      </c>
      <c r="C14" s="54" t="s">
        <v>36</v>
      </c>
      <c r="D14" s="54" t="s">
        <v>37</v>
      </c>
      <c r="E14" s="55">
        <f>DATE(1986,12,11)</f>
        <v>31757</v>
      </c>
      <c r="F14" s="56" t="s">
        <v>12</v>
      </c>
      <c r="G14" s="54">
        <v>59</v>
      </c>
      <c r="H14" s="54">
        <v>15</v>
      </c>
    </row>
    <row r="15" spans="1:9" ht="57">
      <c r="B15" s="11" t="s">
        <v>38</v>
      </c>
      <c r="C15" s="12" t="s">
        <v>39</v>
      </c>
      <c r="E15" s="14">
        <f>DATE(1987,4,16)</f>
        <v>31883</v>
      </c>
      <c r="F15" s="15" t="s">
        <v>12</v>
      </c>
      <c r="G15" s="13">
        <v>52</v>
      </c>
      <c r="H15" s="13">
        <v>15</v>
      </c>
    </row>
    <row r="16" spans="1:9">
      <c r="G16" s="13">
        <f>SUM(G3:G15)</f>
        <v>431</v>
      </c>
    </row>
  </sheetData>
  <sheetProtection algorithmName="SHA-512" hashValue="qGTjO6liny6SGanYEMc0I/u16mD/Fh6MW7BgEJglIzxBI5Mp+cNFXK94ciY7LwjJB2EcqnkrWFOMWs6i/FoEfA==" saltValue="a81jAvjdK5+IZS2zfCpL1Q==" spinCount="100000" sheet="1" objects="1" scenarios="1"/>
  <mergeCells count="1">
    <mergeCell ref="A1:C1"/>
  </mergeCells>
  <phoneticPr fontId="2"/>
  <hyperlinks>
    <hyperlink ref="B9" r:id="rId1" xr:uid="{71F6318E-B217-48EB-BFA4-3CB0CC4E35DA}"/>
    <hyperlink ref="B8" r:id="rId2" xr:uid="{71DFB30F-7B9F-47C7-83D9-179C741B4D3F}"/>
    <hyperlink ref="B3" r:id="rId3" xr:uid="{1D0AC7D0-A006-4B52-A72F-4BF744AEB197}"/>
    <hyperlink ref="B6" r:id="rId4" xr:uid="{CABBAB55-16F6-4529-A906-C4269B618F38}"/>
    <hyperlink ref="B4" r:id="rId5" xr:uid="{45284584-BF55-419E-8A03-80B5F967DACC}"/>
    <hyperlink ref="B10" r:id="rId6" xr:uid="{E84D580A-2F55-4696-943D-48D422AEFC6E}"/>
    <hyperlink ref="B11" r:id="rId7" xr:uid="{CE895CBE-7059-4660-93D5-FF39A6351F2E}"/>
    <hyperlink ref="B14" r:id="rId8" xr:uid="{BD59D101-1C9A-48AC-A3E1-7FF6587C82EA}"/>
    <hyperlink ref="B12" r:id="rId9" xr:uid="{465685C0-47A0-462D-9B0A-10F0E6534C04}"/>
    <hyperlink ref="B15" r:id="rId10" xr:uid="{1D1FB42D-7778-4D1C-8091-1813B470658D}"/>
  </hyperlinks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2024-09-30T07:00:58Z</dcterms:created>
  <dcterms:modified xsi:type="dcterms:W3CDTF">2024-09-30T07:01:41Z</dcterms:modified>
  <cp:category/>
  <cp:contentStatus/>
</cp:coreProperties>
</file>