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E92DD5EB-29BD-41D0-B2C0-FEE7B8D7C30A}"/>
  <bookViews>
    <workbookView xWindow="240" yWindow="105" windowWidth="14805" windowHeight="8010" xr2:uid="{00000000-000D-0000-FFFF-FFFF00000000}"/>
  </bookViews>
  <sheets>
    <sheet name="27. USARJ &amp; USARPAC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F26" i="2"/>
  <c r="F25" i="2"/>
  <c r="F24" i="2"/>
  <c r="F23" i="2"/>
  <c r="F22" i="2"/>
  <c r="F21" i="2"/>
  <c r="F17" i="2"/>
  <c r="F15" i="2"/>
  <c r="F14" i="2"/>
  <c r="F12" i="2"/>
  <c r="F3" i="2"/>
</calcChain>
</file>

<file path=xl/sharedStrings.xml><?xml version="1.0" encoding="utf-8"?>
<sst xmlns="http://schemas.openxmlformats.org/spreadsheetml/2006/main" count="79" uniqueCount="56">
  <si>
    <t>COMMANDS - ARMY - 27. USARJ &amp; USARPAC</t>
    <phoneticPr fontId="2"/>
  </si>
  <si>
    <t>No.</t>
    <phoneticPr fontId="2"/>
  </si>
  <si>
    <t>Document Title</t>
    <phoneticPr fontId="2"/>
  </si>
  <si>
    <t>Sub-title / Chapter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</si>
  <si>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</si>
  <si>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</si>
  <si>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</si>
  <si>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</si>
  <si>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</si>
  <si>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</si>
  <si>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U.S. ARMY, PACIFIC ANNUAL HISTORICAL REVIEW FOR FY 92</t>
    <phoneticPr fontId="2"/>
  </si>
  <si>
    <t>HEADQUARTERS, UNITED STATES ARMY JAPAN/IX CORPS</t>
    <phoneticPr fontId="2"/>
  </si>
  <si>
    <t>Letter</t>
    <phoneticPr fontId="2"/>
  </si>
  <si>
    <t>U. S. ARMY, PACIFIC ANNUAL HISTORICAL REPORT FOR FY 1993</t>
    <phoneticPr fontId="2"/>
  </si>
  <si>
    <t>INTRODUCTION-APPENDICES N</t>
    <phoneticPr fontId="2"/>
  </si>
  <si>
    <t>HEADQUARTERS, UNITED STATES ARMY, PACIFIC FORT SHAFTER, HAWAII</t>
    <phoneticPr fontId="2"/>
  </si>
  <si>
    <t>NO DATE</t>
    <phoneticPr fontId="2"/>
  </si>
  <si>
    <t>APPENDIX O (U.S. ARMY, PACIFIC ANNUAL HISTORICAL REVIEW FOR FY 93)</t>
    <phoneticPr fontId="2"/>
  </si>
  <si>
    <t>APPENDIX P-T</t>
    <phoneticPr fontId="2"/>
  </si>
  <si>
    <t>U.S. ARMY, PACIFIC MAJOR INITIATIVES AND OPERATIONS DURING FISCAL YEAR 1993</t>
    <phoneticPr fontId="2"/>
  </si>
  <si>
    <t>U.S. ARMY, PACIFIC</t>
    <phoneticPr fontId="2"/>
  </si>
  <si>
    <t>U.S. ARMY, PACIFIC ANNUAL HISTORICAL REVIEW FOR FY 94</t>
  </si>
  <si>
    <t>EXECUTIVE SUMMARY</t>
    <phoneticPr fontId="2"/>
  </si>
  <si>
    <t xml:space="preserve">10TH AREA SUPPORT GROUP INPUT TO THE USARJ ANNUAL HISTORICAL REPORT(AHR), FY 94 </t>
    <phoneticPr fontId="2"/>
  </si>
  <si>
    <t xml:space="preserve">17TH AREA SUPPORT GROUP INPUT TO THE USARJ ANNUAL HISTORICAL REPORT(AHR), FY 94 </t>
    <phoneticPr fontId="2"/>
  </si>
  <si>
    <t>USARJ ORGANIZATION AND FUNCTIONS</t>
    <phoneticPr fontId="2"/>
  </si>
  <si>
    <t>USARJ REG 10-1</t>
    <phoneticPr fontId="2"/>
  </si>
  <si>
    <t>USARJ/IX CORPS SAGAMI ARMY DEPOT MEDICAL FACILITIES PROJECT (U)</t>
    <phoneticPr fontId="2"/>
  </si>
  <si>
    <t>INDEX OF USARJ ADMINISTRATIVE PUBLICATIONS</t>
    <phoneticPr fontId="2"/>
  </si>
  <si>
    <t>USARJ PAM 25-30</t>
    <phoneticPr fontId="2"/>
  </si>
  <si>
    <t>HEADQUARTERS, U.S. ARMY JAPAN/9TH THEATER ARMY AREA COMMAND</t>
    <phoneticPr fontId="2"/>
  </si>
  <si>
    <t>ORGANIZATION AND FUNCTIONS</t>
    <phoneticPr fontId="2"/>
  </si>
  <si>
    <t>USARPAC REG 10-1</t>
    <phoneticPr fontId="2"/>
  </si>
  <si>
    <t>HEADQUARTERS, UNITED STATES ARMY, PACIFIC</t>
    <phoneticPr fontId="2"/>
  </si>
  <si>
    <t>USARPAC HISTORY</t>
    <phoneticPr fontId="2"/>
  </si>
  <si>
    <t>NO DATE</t>
  </si>
  <si>
    <t>A4</t>
    <phoneticPr fontId="2"/>
  </si>
  <si>
    <t>ORGANIZATION AND FUNCTIONS OF HEADQUATERS, 17TH AREA SUPPORT GROUP</t>
    <phoneticPr fontId="2"/>
  </si>
  <si>
    <t>17TH ASG REG 10-1</t>
    <phoneticPr fontId="2"/>
  </si>
  <si>
    <t>HEADQUARTERS, 17TH AREA SUPPORT GROUP</t>
    <phoneticPr fontId="2"/>
  </si>
  <si>
    <t>17TH ASG REG 10-1 (C1)</t>
    <phoneticPr fontId="2"/>
  </si>
  <si>
    <t>17TH ASG REG 10-1 (C2)</t>
    <phoneticPr fontId="2"/>
  </si>
  <si>
    <t>17TH ASG REG 10-1 (C3)</t>
    <phoneticPr fontId="2"/>
  </si>
  <si>
    <t>INDEX OF 17TH ASG ADMINISTRATIVE PUBLICATIONS</t>
    <phoneticPr fontId="2"/>
  </si>
  <si>
    <t>17TH ASG PAM 25-30</t>
    <phoneticPr fontId="2"/>
  </si>
  <si>
    <t>17TH ASG PAM 25-30 (C1)</t>
    <phoneticPr fontId="2"/>
  </si>
  <si>
    <t>10TH ASG ORGANIZATION AND FUNCTIONS MANUAL</t>
    <phoneticPr fontId="2"/>
  </si>
  <si>
    <t>10TH ASG REG 10-1</t>
    <phoneticPr fontId="2"/>
  </si>
  <si>
    <t>HEADQUARTERS, 10TH AREA SUPPORT GROUP</t>
    <phoneticPr fontId="2"/>
  </si>
  <si>
    <t>U.S. ARMY, PACIFIC ANNUAL HISTORY REVIEW FOR FY 91</t>
  </si>
  <si>
    <t>HEADQUARTERS, 1ST SPECIAL FORCES BATTALION, 1ST SPECIAL FORCES GROUP (AIRBORNE), 1ST SPECIAL FORCES</t>
  </si>
  <si>
    <t>Letter</t>
  </si>
  <si>
    <t>UNIT HISTORY, FY 92 REPORT SUBMISSION</t>
    <phoneticPr fontId="2"/>
  </si>
  <si>
    <t>1ST BATTALION, 1ST SFG(A)</t>
    <phoneticPr fontId="2"/>
  </si>
  <si>
    <t>ORGANIZATION AND FUNCTIONS 58TH SIGNAL BATTALION</t>
    <phoneticPr fontId="2"/>
  </si>
  <si>
    <t>ASQP REG 10-1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</si>
</sst>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6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>
      <alignment vertical="center"/>
    </xf>
    <xf numFmtId="0" fontId="5" fillId="0" borderId="0" applyAlignment="0">
      <alignment vertical="center"/>
    </xf>
    <xf numFmtId="0" fontId="4" fillId="2" borderId="0" applyAlignment="0">
      <alignment vertical="center"/>
    </xf>
  </cellStyleXfs>
  <cellXfs count="34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176" fontId="4" fillId="3" borderId="0" xfId="0" applyNumberFormat="1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0" xfId="1" applyFo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Border="1" applyAlignment="1">
      <alignment vertical="center" wrapText="1"/>
    </xf>
    <xf numFmtId="176" fontId="4" fillId="2" borderId="0" xfId="1" applyNumberFormat="1" applyFont="1" applyBorder="1" applyAlignment="1">
      <alignment horizontal="right" vertical="center"/>
    </xf>
    <xf numFmtId="0" fontId="4" fillId="2" borderId="0" xfId="1" applyFont="1" applyAlignment="1">
      <alignment horizontal="right" vertical="center"/>
    </xf>
    <xf numFmtId="176" fontId="4" fillId="2" borderId="0" xfId="1" applyNumberFormat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176" fontId="4" fillId="2" borderId="0" xfId="1" applyNumberFormat="1" applyFont="1" applyAlignment="1">
      <alignment horizontal="right" vertical="center"/>
    </xf>
    <xf numFmtId="0" fontId="4" fillId="0" borderId="0" xfId="2" applyFont="1">
      <alignment vertical="center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right" vertical="center" wrapText="1"/>
    </xf>
    <xf numFmtId="0" fontId="4" fillId="0" borderId="0" xfId="2" applyFont="1" applyAlignment="1">
      <alignment horizontal="right" vertical="center"/>
    </xf>
    <xf numFmtId="0" fontId="4" fillId="2" borderId="0" xfId="3">
      <alignment vertical="center"/>
    </xf>
    <xf numFmtId="0" fontId="4" fillId="2" borderId="0" xfId="3" applyAlignment="1">
      <alignment vertical="center" wrapText="1"/>
    </xf>
    <xf numFmtId="176" fontId="4" fillId="2" borderId="0" xfId="3" applyNumberFormat="1" applyAlignment="1">
      <alignment horizontal="right" vertical="center"/>
    </xf>
    <xf numFmtId="0" fontId="4" fillId="2" borderId="0" xfId="3" applyAlignment="1">
      <alignment horizontal="right" vertical="center"/>
    </xf>
    <xf numFmtId="0" fontId="4" fillId="2" borderId="0" xfId="1" applyFont="1" applyBorder="1" applyAlignment="1">
      <alignment vertical="center" wrapText="1"/>
    </xf>
    <xf numFmtId="0" fontId="4" fillId="2" borderId="0" xfId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76" fontId="4" fillId="2" borderId="0" xfId="1" applyNumberFormat="1" applyFont="1" applyBorder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 wrapText="1"/>
    </xf>
  </cellXfs>
  <cellStyles count="4">
    <cellStyle name="20% - アクセント 3" xfId="1" builtinId="38"/>
    <cellStyle name="スタイル 1" xfId="2" xr:uid="{7A3FDA4D-6E64-413E-A5E8-DCE452745A50}"/>
    <cellStyle name="スタイル 2" xfId="3" xr:uid="{84E221CF-13A0-420D-A925-5E6DA4530EA1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FE249-7CE0-4EA4-9D4D-1F80885B68B1}">
  <dimension ref="A1:I27"/>
  <sheetViews>
    <sheetView tabSelected="1" topLeftCell="B20" workbookViewId="0"/>
  </sheetViews>
  <sheetFormatPr defaultColWidth="13" defaultRowHeight="12"/>
  <cols>
    <col min="1" max="1" width="3.25" style="9" customWidth="1"/>
    <col min="2" max="2" width="36.25" style="10" customWidth="1"/>
    <col min="3" max="3" width="30.75" style="10" customWidth="1"/>
    <col min="4" max="4" width="19.5" style="10" customWidth="1"/>
    <col min="5" max="5" width="35.5" style="10" customWidth="1"/>
    <col min="6" max="6" width="15.875" style="33" customWidth="1"/>
    <col min="7" max="7" width="9.125" style="31" customWidth="1"/>
    <col min="8" max="8" width="4.625" style="10" customWidth="1"/>
    <col min="9" max="9" width="4.5" style="9" customWidth="1"/>
    <col min="10" max="16384" width="13" style="9"/>
  </cols>
  <sheetData>
    <row r="1" spans="1:9" s="5" customFormat="1">
      <c r="A1" s="1" t="s">
        <v>0</v>
      </c>
      <c r="B1" s="1"/>
      <c r="C1" s="1"/>
      <c r="D1" s="2"/>
      <c r="E1" s="2"/>
      <c r="F1" s="3"/>
      <c r="G1" s="4"/>
      <c r="H1" s="2"/>
    </row>
    <row r="2" spans="1:9" s="6" customForma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6" t="s">
        <v>9</v>
      </c>
    </row>
    <row r="3" spans="1:9" ht="22.5">
      <c r="A3" s="9">
        <v>1</v>
      </c>
      <c r="B3" s="10" t="s">
        <v>10</v>
      </c>
      <c r="E3" s="10" t="s">
        <v>11</v>
      </c>
      <c r="F3" s="11">
        <f>DATE(1993,6,11)</f>
        <v>34131</v>
      </c>
      <c r="G3" s="12" t="s">
        <v>12</v>
      </c>
      <c r="H3" s="9">
        <v>158</v>
      </c>
      <c r="I3" s="9">
        <v>23</v>
      </c>
    </row>
    <row r="4" spans="1:9" s="13" customFormat="1" ht="22.5">
      <c r="A4" s="13">
        <v>2</v>
      </c>
      <c r="B4" s="14" t="s">
        <v>13</v>
      </c>
      <c r="C4" s="15" t="s">
        <v>14</v>
      </c>
      <c r="D4" s="14"/>
      <c r="E4" s="14" t="s">
        <v>15</v>
      </c>
      <c r="F4" s="16" t="s">
        <v>16</v>
      </c>
      <c r="G4" s="17" t="s">
        <v>12</v>
      </c>
      <c r="H4" s="13">
        <v>158</v>
      </c>
      <c r="I4" s="13">
        <v>23</v>
      </c>
    </row>
    <row r="5" spans="1:9" s="13" customFormat="1" ht="33">
      <c r="B5" s="14"/>
      <c r="C5" s="15" t="s">
        <v>17</v>
      </c>
      <c r="D5" s="14"/>
      <c r="E5" s="14" t="s">
        <v>11</v>
      </c>
      <c r="F5" s="16"/>
      <c r="G5" s="17"/>
      <c r="H5" s="13">
        <v>238</v>
      </c>
      <c r="I5" s="13">
        <v>23</v>
      </c>
    </row>
    <row r="6" spans="1:9" s="13" customFormat="1">
      <c r="B6" s="14"/>
      <c r="C6" s="15" t="s">
        <v>18</v>
      </c>
      <c r="D6" s="14"/>
      <c r="E6" s="14"/>
      <c r="F6" s="16"/>
      <c r="G6" s="17"/>
      <c r="H6" s="13">
        <v>117</v>
      </c>
      <c r="I6" s="13">
        <v>23</v>
      </c>
    </row>
    <row r="7" spans="1:9" ht="22.5">
      <c r="A7" s="9">
        <v>3</v>
      </c>
      <c r="B7" s="10" t="s">
        <v>19</v>
      </c>
      <c r="E7" s="10" t="s">
        <v>20</v>
      </c>
      <c r="F7" s="11" t="s">
        <v>16</v>
      </c>
      <c r="G7" s="12" t="s">
        <v>12</v>
      </c>
      <c r="H7" s="9">
        <v>29</v>
      </c>
      <c r="I7" s="9">
        <v>23</v>
      </c>
    </row>
    <row r="8" spans="1:9" s="13" customFormat="1" ht="22.5">
      <c r="A8" s="13">
        <v>4</v>
      </c>
      <c r="B8" s="14" t="s">
        <v>21</v>
      </c>
      <c r="C8" s="15" t="s">
        <v>22</v>
      </c>
      <c r="D8" s="14"/>
      <c r="E8" s="14" t="s">
        <v>11</v>
      </c>
      <c r="F8" s="16" t="s">
        <v>16</v>
      </c>
      <c r="G8" s="17" t="s">
        <v>12</v>
      </c>
      <c r="H8" s="13">
        <v>16</v>
      </c>
      <c r="I8" s="13">
        <v>23</v>
      </c>
    </row>
    <row r="9" spans="1:9" s="13" customFormat="1" ht="33">
      <c r="B9" s="14"/>
      <c r="C9" s="18" t="s">
        <v>23</v>
      </c>
      <c r="D9" s="14"/>
      <c r="E9" s="14"/>
      <c r="F9" s="19"/>
      <c r="G9" s="20"/>
      <c r="H9" s="13">
        <v>48</v>
      </c>
      <c r="I9" s="13">
        <v>23</v>
      </c>
    </row>
    <row r="10" spans="1:9" s="13" customFormat="1" ht="33">
      <c r="B10" s="14"/>
      <c r="C10" s="18" t="s">
        <v>24</v>
      </c>
      <c r="D10" s="14"/>
      <c r="E10" s="14"/>
      <c r="F10" s="19"/>
      <c r="G10" s="20"/>
      <c r="H10" s="13">
        <v>40</v>
      </c>
      <c r="I10" s="13">
        <v>23</v>
      </c>
    </row>
    <row r="11" spans="1:9" s="21" customFormat="1">
      <c r="A11" s="21">
        <v>5</v>
      </c>
      <c r="B11" s="22"/>
      <c r="C11" s="22" t="s">
        <v>22</v>
      </c>
      <c r="D11" s="22"/>
      <c r="E11" s="22"/>
      <c r="F11" s="23" t="s">
        <v>16</v>
      </c>
      <c r="G11" s="24" t="s">
        <v>12</v>
      </c>
      <c r="H11" s="21">
        <v>7</v>
      </c>
      <c r="I11" s="21">
        <v>23</v>
      </c>
    </row>
    <row r="12" spans="1:9" s="25" customFormat="1" ht="22.5">
      <c r="A12" s="25">
        <v>6</v>
      </c>
      <c r="B12" s="26" t="s">
        <v>25</v>
      </c>
      <c r="C12" s="26"/>
      <c r="D12" s="26" t="s">
        <v>26</v>
      </c>
      <c r="E12" s="26" t="s">
        <v>11</v>
      </c>
      <c r="F12" s="27">
        <f>DATE(1992,12,17)</f>
        <v>33955</v>
      </c>
      <c r="G12" s="28" t="s">
        <v>12</v>
      </c>
      <c r="H12" s="25">
        <v>197</v>
      </c>
      <c r="I12" s="25">
        <v>24</v>
      </c>
    </row>
    <row r="13" spans="1:9" ht="22.5">
      <c r="A13" s="9">
        <v>7</v>
      </c>
      <c r="B13" s="10" t="s">
        <v>27</v>
      </c>
      <c r="F13" s="11" t="s">
        <v>16</v>
      </c>
      <c r="G13" s="12" t="s">
        <v>12</v>
      </c>
      <c r="H13" s="9">
        <v>17</v>
      </c>
      <c r="I13" s="9">
        <v>24</v>
      </c>
    </row>
    <row r="14" spans="1:9" s="13" customFormat="1" ht="22.5">
      <c r="A14" s="13">
        <v>8</v>
      </c>
      <c r="B14" s="14" t="s">
        <v>28</v>
      </c>
      <c r="C14" s="14"/>
      <c r="D14" s="14" t="s">
        <v>29</v>
      </c>
      <c r="E14" s="14" t="s">
        <v>30</v>
      </c>
      <c r="F14" s="20">
        <f>DATE(1996,10,7)</f>
        <v>35345</v>
      </c>
      <c r="G14" s="17" t="s">
        <v>12</v>
      </c>
      <c r="H14" s="13">
        <v>21</v>
      </c>
      <c r="I14" s="13">
        <v>24</v>
      </c>
    </row>
    <row r="15" spans="1:9" ht="22.5">
      <c r="A15" s="9">
        <v>9</v>
      </c>
      <c r="B15" s="10" t="s">
        <v>31</v>
      </c>
      <c r="D15" s="10" t="s">
        <v>32</v>
      </c>
      <c r="E15" s="10" t="s">
        <v>33</v>
      </c>
      <c r="F15" s="11">
        <f>DATE(1991,6,25)</f>
        <v>33414</v>
      </c>
      <c r="G15" s="12" t="s">
        <v>12</v>
      </c>
      <c r="H15" s="9">
        <v>169</v>
      </c>
      <c r="I15" s="9">
        <v>24</v>
      </c>
    </row>
    <row r="16" spans="1:9" s="13" customFormat="1">
      <c r="A16" s="13">
        <v>10</v>
      </c>
      <c r="B16" s="14" t="s">
        <v>34</v>
      </c>
      <c r="C16" s="14"/>
      <c r="D16" s="29"/>
      <c r="E16" s="14" t="s">
        <v>20</v>
      </c>
      <c r="F16" s="19" t="s">
        <v>35</v>
      </c>
      <c r="G16" s="30" t="s">
        <v>36</v>
      </c>
      <c r="H16" s="14">
        <v>2</v>
      </c>
      <c r="I16" s="13">
        <v>24</v>
      </c>
    </row>
    <row r="17" spans="1:9" ht="22.5">
      <c r="A17" s="9">
        <v>11</v>
      </c>
      <c r="B17" s="10" t="s">
        <v>37</v>
      </c>
      <c r="D17" s="10" t="s">
        <v>38</v>
      </c>
      <c r="E17" s="10" t="s">
        <v>39</v>
      </c>
      <c r="F17" s="11">
        <f>DATE(1992,10,1)</f>
        <v>33878</v>
      </c>
      <c r="G17" s="12" t="s">
        <v>12</v>
      </c>
      <c r="H17" s="9">
        <v>120</v>
      </c>
      <c r="I17" s="9">
        <v>24</v>
      </c>
    </row>
    <row r="18" spans="1:9">
      <c r="D18" s="10" t="s">
        <v>40</v>
      </c>
      <c r="F18" s="11"/>
      <c r="H18" s="9">
        <v>24</v>
      </c>
      <c r="I18" s="9">
        <v>24</v>
      </c>
    </row>
    <row r="19" spans="1:9">
      <c r="D19" s="10" t="s">
        <v>41</v>
      </c>
      <c r="F19" s="11"/>
      <c r="H19" s="9">
        <v>7</v>
      </c>
      <c r="I19" s="9">
        <v>24</v>
      </c>
    </row>
    <row r="20" spans="1:9">
      <c r="D20" s="10" t="s">
        <v>42</v>
      </c>
      <c r="F20" s="11"/>
      <c r="H20" s="9">
        <v>1</v>
      </c>
      <c r="I20" s="9">
        <v>24</v>
      </c>
    </row>
    <row r="21" spans="1:9" s="13" customFormat="1" ht="22.5">
      <c r="A21" s="13">
        <v>12</v>
      </c>
      <c r="B21" s="14" t="s">
        <v>43</v>
      </c>
      <c r="C21" s="14"/>
      <c r="D21" s="14" t="s">
        <v>44</v>
      </c>
      <c r="E21" s="14" t="s">
        <v>39</v>
      </c>
      <c r="F21" s="20">
        <f>DATE(1995,11,1)</f>
        <v>35004</v>
      </c>
      <c r="G21" s="20" t="s">
        <v>12</v>
      </c>
      <c r="H21" s="13">
        <v>13</v>
      </c>
      <c r="I21" s="13">
        <v>24</v>
      </c>
    </row>
    <row r="22" spans="1:9" s="13" customFormat="1">
      <c r="B22" s="14"/>
      <c r="C22" s="14"/>
      <c r="D22" s="14" t="s">
        <v>45</v>
      </c>
      <c r="E22" s="14"/>
      <c r="F22" s="20">
        <f>DATE(1996,3,5)</f>
        <v>35129</v>
      </c>
      <c r="G22" s="17"/>
      <c r="H22" s="13">
        <v>3</v>
      </c>
      <c r="I22" s="13">
        <v>24</v>
      </c>
    </row>
    <row r="23" spans="1:9" ht="22.5">
      <c r="A23" s="9">
        <v>13</v>
      </c>
      <c r="B23" s="10" t="s">
        <v>46</v>
      </c>
      <c r="D23" s="10" t="s">
        <v>47</v>
      </c>
      <c r="E23" s="10" t="s">
        <v>48</v>
      </c>
      <c r="F23" s="11">
        <f>DATE(1992,9,28)</f>
        <v>33875</v>
      </c>
      <c r="G23" s="12" t="s">
        <v>12</v>
      </c>
      <c r="H23" s="9">
        <v>122</v>
      </c>
      <c r="I23" s="9">
        <v>24</v>
      </c>
    </row>
    <row r="24" spans="1:9" s="13" customFormat="1" ht="33">
      <c r="A24" s="13">
        <v>14</v>
      </c>
      <c r="B24" s="14" t="s">
        <v>49</v>
      </c>
      <c r="C24" s="14"/>
      <c r="D24" s="14"/>
      <c r="E24" s="14" t="s">
        <v>50</v>
      </c>
      <c r="F24" s="20">
        <f>DATE(1992,6,4)</f>
        <v>33759</v>
      </c>
      <c r="G24" s="17" t="s">
        <v>51</v>
      </c>
      <c r="H24" s="13">
        <v>21</v>
      </c>
      <c r="I24" s="13">
        <v>24</v>
      </c>
    </row>
    <row r="25" spans="1:9">
      <c r="A25" s="9">
        <v>15</v>
      </c>
      <c r="B25" s="10" t="s">
        <v>52</v>
      </c>
      <c r="E25" s="10" t="s">
        <v>53</v>
      </c>
      <c r="F25" s="11">
        <f>DATE(1993,3,8)</f>
        <v>34036</v>
      </c>
      <c r="G25" s="12" t="s">
        <v>51</v>
      </c>
      <c r="H25" s="9">
        <v>2</v>
      </c>
      <c r="I25" s="9">
        <v>24</v>
      </c>
    </row>
    <row r="26" spans="1:9" s="13" customFormat="1" ht="22.5">
      <c r="A26" s="13">
        <v>16</v>
      </c>
      <c r="B26" s="14" t="s">
        <v>54</v>
      </c>
      <c r="C26" s="14"/>
      <c r="D26" s="29" t="s">
        <v>55</v>
      </c>
      <c r="E26" s="14"/>
      <c r="F26" s="32">
        <f>DATE(1992,11,1)</f>
        <v>33909</v>
      </c>
      <c r="G26" s="30" t="s">
        <v>12</v>
      </c>
      <c r="H26" s="14">
        <v>87</v>
      </c>
      <c r="I26" s="13">
        <v>24</v>
      </c>
    </row>
    <row r="27" spans="1:9">
      <c r="H27" s="10">
        <f>SUM(H3:H26)</f>
        <v>1617</v>
      </c>
    </row>
  </sheetData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2024-10-04T12:14:30Z</dcterms:created>
  <dcterms:modified xsi:type="dcterms:W3CDTF">2024-10-04T12:15:14Z</dcterms:modified>
  <cp:category/>
  <cp:contentStatus/>
</cp:coreProperties>
</file>