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A08AF049-CBCF-48E1-82D6-4A63512A4228}"/>
  <bookViews>
    <workbookView xWindow="240" yWindow="105" windowWidth="14805" windowHeight="8010" xr2:uid="{00000000-000D-0000-FFFF-FFFF00000000}"/>
  </bookViews>
  <sheets>
    <sheet name="31. MARINE FORCES PACIFIC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2" l="1"/>
  <c r="E18" i="2"/>
  <c r="E17" i="2"/>
  <c r="E12" i="2"/>
  <c r="E10" i="2"/>
  <c r="E9" i="2"/>
  <c r="E8" i="2"/>
  <c r="E7" i="2"/>
  <c r="E6" i="2"/>
  <c r="E5" i="2"/>
  <c r="E4" i="2"/>
  <c r="E3" i="2"/>
</calcChain>
</file>

<file path=xl/sharedStrings.xml><?xml version="1.0" encoding="utf-8"?>
<sst xmlns="http://schemas.openxmlformats.org/spreadsheetml/2006/main" count="69" uniqueCount="42">
  <si>
    <t>COMMANDS - MARINE CORPS - 31. MARINE FORCES PACIFIC</t>
    <phoneticPr fontId="2"/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</si>
  <si>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</si>
  <si>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</si>
  <si>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</si>
  <si>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</si>
  <si>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</si>
  <si>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</si>
  <si>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</si>
  <si>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</si>
  <si>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COMMAND CHRONOLOGY FOR THE PERIOD OF 1 JANUARY TO 31 DECEMBER 1992</t>
    <phoneticPr fontId="2"/>
  </si>
  <si>
    <t>CMDCH92</t>
    <phoneticPr fontId="2"/>
  </si>
  <si>
    <t>COMMANDER, MARINE FORCES PACIFIC</t>
    <phoneticPr fontId="2"/>
  </si>
  <si>
    <t>Letter</t>
    <phoneticPr fontId="2"/>
  </si>
  <si>
    <t>COMMAND CHRONOLOGY FOR THE PERIOD OF 1 JANUARY TO 30 JUNE 1993</t>
    <phoneticPr fontId="2"/>
  </si>
  <si>
    <t>CMDCH93</t>
    <phoneticPr fontId="2"/>
  </si>
  <si>
    <t>COMMAND CHRONOLOGY FOR THE PERIOD OF 1 JULY TO 31 DECEMBER 1993</t>
    <phoneticPr fontId="2"/>
  </si>
  <si>
    <t>CMDCHR94</t>
    <phoneticPr fontId="2"/>
  </si>
  <si>
    <t>COMMAND CHRONOLOGY FOR THE PERIOD OF 1 JANUARY TO 30 JUNE 1994</t>
    <phoneticPr fontId="2"/>
  </si>
  <si>
    <r>
      <t>CC94</t>
    </r>
    <r>
      <rPr>
        <sz val="9"/>
        <color theme="1"/>
        <rFont val="游ゴシック"/>
        <family val="2"/>
        <charset val="128"/>
      </rPr>
      <t>Ⅱ</t>
    </r>
    <phoneticPr fontId="2"/>
  </si>
  <si>
    <t>COMMAND CHRONOLOGY FOR THE PERIOD OF 1 JULY TO 31 DECEMBER 1994</t>
    <phoneticPr fontId="2"/>
  </si>
  <si>
    <t>COMMAND CHRONOLOGY FOR THE PERIOD OF 1 JANUARY TO 30 JUNE 1995</t>
    <phoneticPr fontId="2"/>
  </si>
  <si>
    <t>COMMAND CHRONOLOGY FOR THE PERIOD OF 1 JULY TO 31 DECEMBER 1995</t>
    <phoneticPr fontId="2"/>
  </si>
  <si>
    <t>COMMAND CHRONOLOGY FOR THE PERIOD OF 1 JANUARY TO 30 JUNE 1996</t>
    <phoneticPr fontId="2"/>
  </si>
  <si>
    <t>COMMAND CHRONOLOGY FOR THE PERIOD OF 1 JULY TO 31 DECEMBER 1996</t>
    <phoneticPr fontId="2"/>
  </si>
  <si>
    <t>HEADQUARTERS, U.S. MARINE FORCES PACIFIC</t>
    <phoneticPr fontId="2"/>
  </si>
  <si>
    <t>NO DATE</t>
    <phoneticPr fontId="2"/>
  </si>
  <si>
    <t>NUMERICCAL INDEX OF EFFECTIVE MARINE FORCES PACIFIC (MARFORPAC), MARINE CORPS BASES, PACIFIC (MARCORBASESPAC) AND FLEET MARINE FORCE, PACIFIC (FMFPAC) DIRECTIVES ISSUED AS OF 28 FEBURARY 1995</t>
    <phoneticPr fontId="2"/>
  </si>
  <si>
    <t>MARFORPACBUL 5215</t>
    <phoneticPr fontId="2"/>
  </si>
  <si>
    <t>HEADQUARTERS, MARINE FORCES PACIFIC</t>
    <phoneticPr fontId="2"/>
  </si>
  <si>
    <t>Letter</t>
  </si>
  <si>
    <t>COMMAND BRIEF</t>
    <phoneticPr fontId="2"/>
  </si>
  <si>
    <t>U.S. MARINE FORCES PACIFIC</t>
  </si>
  <si>
    <t>A4</t>
    <phoneticPr fontId="2"/>
  </si>
  <si>
    <t>BRIEF SHEET</t>
    <phoneticPr fontId="2"/>
  </si>
  <si>
    <t>TABLE OF ORGANIZATION</t>
    <phoneticPr fontId="2"/>
  </si>
  <si>
    <t>4928M</t>
    <phoneticPr fontId="2"/>
  </si>
  <si>
    <t>HEADQUARTERS AND SERVICE BATTALION</t>
    <phoneticPr fontId="2"/>
  </si>
  <si>
    <t>COVER OF COMMAND CHLONOLOGY (UNIDENTIFIED)</t>
    <phoneticPr fontId="2"/>
  </si>
  <si>
    <t>COMMANDING OFFICERS OF MARINE CORPS, MARINE FORCE PACIFIC</t>
    <phoneticPr fontId="2"/>
  </si>
  <si>
    <t>TABLE OF MANPOWER REQUIREMENTS</t>
    <phoneticPr fontId="2"/>
  </si>
  <si>
    <t>TABLE OF MANPOWER REQUIREMENTS</t>
  </si>
  <si>
    <t>HEADQUARTER AND SERVICE BATTALION, FLEET MARINE FORCE PACIFIC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</si>
</sst>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6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游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18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2" borderId="0" xfId="1" applyFont="1">
      <alignment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Border="1" applyAlignment="1">
      <alignment vertical="center" wrapText="1"/>
    </xf>
    <xf numFmtId="0" fontId="4" fillId="2" borderId="0" xfId="1" applyFont="1" applyAlignment="1">
      <alignment horizontal="right" vertical="center" wrapText="1"/>
    </xf>
    <xf numFmtId="176" fontId="4" fillId="2" borderId="0" xfId="1" applyNumberFormat="1" applyFont="1" applyAlignment="1">
      <alignment vertical="center" wrapText="1"/>
    </xf>
    <xf numFmtId="0" fontId="4" fillId="2" borderId="0" xfId="1" applyFont="1" applyBorder="1" applyAlignment="1">
      <alignment vertical="center" wrapText="1"/>
    </xf>
    <xf numFmtId="176" fontId="4" fillId="0" borderId="0" xfId="0" applyNumberFormat="1" applyFont="1" applyAlignment="1">
      <alignment horizontal="right" vertical="center" wrapText="1"/>
    </xf>
    <xf numFmtId="176" fontId="4" fillId="2" borderId="0" xfId="1" applyNumberFormat="1" applyFont="1" applyAlignment="1">
      <alignment horizontal="right" vertical="center" wrapText="1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6166C-4B9C-4535-A361-97EB8E921C3D}">
  <dimension ref="A1:H19"/>
  <sheetViews>
    <sheetView tabSelected="1" topLeftCell="A4" workbookViewId="0">
      <selection activeCell="B2" sqref="B2"/>
    </sheetView>
  </sheetViews>
  <sheetFormatPr defaultColWidth="13" defaultRowHeight="12"/>
  <cols>
    <col min="1" max="1" width="3.875" style="6" customWidth="1"/>
    <col min="2" max="2" width="63.375" style="7" customWidth="1"/>
    <col min="3" max="3" width="16.875" style="7" customWidth="1"/>
    <col min="4" max="4" width="38.125" style="7" customWidth="1"/>
    <col min="5" max="5" width="15.25" style="7" customWidth="1"/>
    <col min="6" max="6" width="8.125" style="9" customWidth="1"/>
    <col min="7" max="7" width="5.375" style="7" customWidth="1"/>
    <col min="8" max="8" width="4.625" style="6" customWidth="1"/>
    <col min="9" max="16384" width="13" style="6"/>
  </cols>
  <sheetData>
    <row r="1" spans="1:8" s="4" customFormat="1">
      <c r="A1" s="1" t="s">
        <v>0</v>
      </c>
      <c r="B1" s="1"/>
      <c r="C1" s="1"/>
      <c r="D1" s="2"/>
      <c r="E1" s="2"/>
      <c r="F1" s="3"/>
      <c r="G1" s="2"/>
    </row>
    <row r="2" spans="1:8" s="5" customForma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6">
        <v>1</v>
      </c>
      <c r="B3" s="7" t="s">
        <v>9</v>
      </c>
      <c r="C3" s="7" t="s">
        <v>10</v>
      </c>
      <c r="D3" s="7" t="s">
        <v>11</v>
      </c>
      <c r="E3" s="8">
        <f>DATE(1993,8,10)</f>
        <v>34191</v>
      </c>
      <c r="F3" s="9" t="s">
        <v>12</v>
      </c>
      <c r="G3" s="7">
        <v>38</v>
      </c>
      <c r="H3" s="6">
        <v>26</v>
      </c>
    </row>
    <row r="4" spans="1:8" s="10" customFormat="1">
      <c r="A4" s="10">
        <v>2</v>
      </c>
      <c r="B4" s="11" t="s">
        <v>13</v>
      </c>
      <c r="C4" s="11" t="s">
        <v>14</v>
      </c>
      <c r="D4" s="11" t="s">
        <v>11</v>
      </c>
      <c r="E4" s="12">
        <f>DATE(1993,10,8)</f>
        <v>34250</v>
      </c>
      <c r="F4" s="13" t="s">
        <v>12</v>
      </c>
      <c r="G4" s="11">
        <v>33</v>
      </c>
      <c r="H4" s="10">
        <v>26</v>
      </c>
    </row>
    <row r="5" spans="1:8">
      <c r="A5" s="6">
        <v>3</v>
      </c>
      <c r="B5" s="7" t="s">
        <v>15</v>
      </c>
      <c r="C5" s="7" t="s">
        <v>16</v>
      </c>
      <c r="D5" s="7" t="s">
        <v>11</v>
      </c>
      <c r="E5" s="8">
        <f>DATE(1994,4,26)</f>
        <v>34450</v>
      </c>
      <c r="F5" s="9" t="s">
        <v>12</v>
      </c>
      <c r="G5" s="7">
        <v>45</v>
      </c>
      <c r="H5" s="6">
        <v>26</v>
      </c>
    </row>
    <row r="6" spans="1:8" s="10" customFormat="1" ht="12.75">
      <c r="A6" s="10">
        <v>4</v>
      </c>
      <c r="B6" s="11" t="s">
        <v>17</v>
      </c>
      <c r="C6" s="11" t="s">
        <v>18</v>
      </c>
      <c r="D6" s="11" t="s">
        <v>11</v>
      </c>
      <c r="E6" s="14">
        <f>DATE(1995,2,6)</f>
        <v>34736</v>
      </c>
      <c r="F6" s="13" t="s">
        <v>12</v>
      </c>
      <c r="G6" s="11">
        <v>32</v>
      </c>
      <c r="H6" s="10">
        <v>26</v>
      </c>
    </row>
    <row r="7" spans="1:8" ht="12.75">
      <c r="A7" s="6">
        <v>5</v>
      </c>
      <c r="B7" s="7" t="s">
        <v>19</v>
      </c>
      <c r="C7" s="7" t="s">
        <v>18</v>
      </c>
      <c r="D7" s="7" t="s">
        <v>11</v>
      </c>
      <c r="E7" s="8">
        <f>DATE(1995,3,22)</f>
        <v>34780</v>
      </c>
      <c r="F7" s="9" t="s">
        <v>12</v>
      </c>
      <c r="G7" s="7">
        <v>22</v>
      </c>
      <c r="H7" s="6">
        <v>26</v>
      </c>
    </row>
    <row r="8" spans="1:8" s="10" customFormat="1">
      <c r="A8" s="10">
        <v>6</v>
      </c>
      <c r="B8" s="11" t="s">
        <v>20</v>
      </c>
      <c r="C8" s="15"/>
      <c r="D8" s="11" t="s">
        <v>11</v>
      </c>
      <c r="E8" s="14">
        <f>DATE(1995,11,20)</f>
        <v>35023</v>
      </c>
      <c r="F8" s="13" t="s">
        <v>12</v>
      </c>
      <c r="G8" s="11">
        <v>78</v>
      </c>
      <c r="H8" s="10">
        <v>26</v>
      </c>
    </row>
    <row r="9" spans="1:8">
      <c r="A9" s="6">
        <v>7</v>
      </c>
      <c r="B9" s="7" t="s">
        <v>21</v>
      </c>
      <c r="D9" s="7" t="s">
        <v>11</v>
      </c>
      <c r="E9" s="8">
        <f>DATE(1996,3,26)</f>
        <v>35150</v>
      </c>
      <c r="F9" s="9" t="s">
        <v>12</v>
      </c>
      <c r="G9" s="7">
        <v>62</v>
      </c>
      <c r="H9" s="6">
        <v>26</v>
      </c>
    </row>
    <row r="10" spans="1:8" s="10" customFormat="1">
      <c r="A10" s="10">
        <v>8</v>
      </c>
      <c r="B10" s="11" t="s">
        <v>22</v>
      </c>
      <c r="C10" s="15"/>
      <c r="D10" s="11" t="s">
        <v>11</v>
      </c>
      <c r="E10" s="14">
        <f>DATE(1996,10,25)</f>
        <v>35363</v>
      </c>
      <c r="F10" s="13" t="s">
        <v>12</v>
      </c>
      <c r="G10" s="11">
        <v>45</v>
      </c>
      <c r="H10" s="10">
        <v>26</v>
      </c>
    </row>
    <row r="11" spans="1:8">
      <c r="A11" s="6">
        <v>9</v>
      </c>
      <c r="B11" s="7" t="s">
        <v>23</v>
      </c>
      <c r="D11" s="7" t="s">
        <v>24</v>
      </c>
      <c r="E11" s="16" t="s">
        <v>25</v>
      </c>
      <c r="F11" s="9" t="s">
        <v>12</v>
      </c>
      <c r="G11" s="7">
        <v>79</v>
      </c>
      <c r="H11" s="6">
        <v>26</v>
      </c>
    </row>
    <row r="12" spans="1:8" s="10" customFormat="1" ht="33">
      <c r="A12" s="10">
        <v>10</v>
      </c>
      <c r="B12" s="11" t="s">
        <v>26</v>
      </c>
      <c r="C12" s="15" t="s">
        <v>27</v>
      </c>
      <c r="D12" s="11" t="s">
        <v>28</v>
      </c>
      <c r="E12" s="12">
        <f>DATE(1995,3,14)</f>
        <v>34772</v>
      </c>
      <c r="F12" s="13" t="s">
        <v>29</v>
      </c>
      <c r="G12" s="11">
        <v>35</v>
      </c>
      <c r="H12" s="10">
        <v>26</v>
      </c>
    </row>
    <row r="13" spans="1:8">
      <c r="A13" s="6">
        <v>11</v>
      </c>
      <c r="B13" s="7" t="s">
        <v>30</v>
      </c>
      <c r="D13" s="7" t="s">
        <v>31</v>
      </c>
      <c r="E13" s="16" t="s">
        <v>25</v>
      </c>
      <c r="F13" s="9" t="s">
        <v>32</v>
      </c>
      <c r="G13" s="7">
        <v>45</v>
      </c>
      <c r="H13" s="6">
        <v>26</v>
      </c>
    </row>
    <row r="14" spans="1:8" s="10" customFormat="1">
      <c r="A14" s="10">
        <v>12</v>
      </c>
      <c r="B14" s="11" t="s">
        <v>33</v>
      </c>
      <c r="C14" s="15"/>
      <c r="D14" s="11" t="s">
        <v>31</v>
      </c>
      <c r="E14" s="17" t="s">
        <v>25</v>
      </c>
      <c r="F14" s="13" t="s">
        <v>32</v>
      </c>
      <c r="G14" s="11">
        <v>1</v>
      </c>
      <c r="H14" s="10">
        <v>26</v>
      </c>
    </row>
    <row r="15" spans="1:8">
      <c r="A15" s="6">
        <v>13</v>
      </c>
      <c r="B15" s="7" t="s">
        <v>34</v>
      </c>
      <c r="C15" s="7" t="s">
        <v>35</v>
      </c>
      <c r="D15" s="7" t="s">
        <v>36</v>
      </c>
      <c r="E15" s="16" t="s">
        <v>25</v>
      </c>
      <c r="F15" s="9" t="s">
        <v>12</v>
      </c>
      <c r="G15" s="7">
        <v>2</v>
      </c>
      <c r="H15" s="6">
        <v>26</v>
      </c>
    </row>
    <row r="16" spans="1:8" s="10" customFormat="1" ht="22.5">
      <c r="A16" s="10">
        <v>14</v>
      </c>
      <c r="B16" s="11" t="s">
        <v>37</v>
      </c>
      <c r="C16" s="11"/>
      <c r="D16" s="11" t="s">
        <v>38</v>
      </c>
      <c r="E16" s="17" t="s">
        <v>25</v>
      </c>
      <c r="F16" s="13" t="s">
        <v>12</v>
      </c>
      <c r="G16" s="11">
        <v>7</v>
      </c>
      <c r="H16" s="10">
        <v>26</v>
      </c>
    </row>
    <row r="17" spans="1:8">
      <c r="A17" s="6">
        <v>15</v>
      </c>
      <c r="B17" s="7" t="s">
        <v>39</v>
      </c>
      <c r="D17" s="7" t="s">
        <v>28</v>
      </c>
      <c r="E17" s="8">
        <f>DATE(1995,9,6)</f>
        <v>34948</v>
      </c>
      <c r="F17" s="9" t="s">
        <v>12</v>
      </c>
      <c r="G17" s="7">
        <v>15</v>
      </c>
      <c r="H17" s="6">
        <v>26</v>
      </c>
    </row>
    <row r="18" spans="1:8" s="10" customFormat="1" ht="22.5">
      <c r="A18" s="10">
        <v>16</v>
      </c>
      <c r="B18" s="11" t="s">
        <v>40</v>
      </c>
      <c r="C18" s="11"/>
      <c r="D18" s="11" t="s">
        <v>41</v>
      </c>
      <c r="E18" s="14">
        <f>DATE(1995,9,6)</f>
        <v>34948</v>
      </c>
      <c r="F18" s="13" t="s">
        <v>29</v>
      </c>
      <c r="G18" s="11">
        <v>14</v>
      </c>
      <c r="H18" s="10">
        <v>26</v>
      </c>
    </row>
    <row r="19" spans="1:8">
      <c r="G19" s="7">
        <f>SUM(G3:G18)</f>
        <v>553</v>
      </c>
    </row>
  </sheetData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2024-10-04T12:21:57Z</dcterms:created>
  <dcterms:modified xsi:type="dcterms:W3CDTF">2024-10-04T12:22:42Z</dcterms:modified>
  <cp:category/>
  <cp:contentStatus/>
</cp:coreProperties>
</file>