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0E4CB746-5AB3-471D-97D5-B45EC969018F}"/>
  <bookViews>
    <workbookView xWindow="240" yWindow="105" windowWidth="14805" windowHeight="8010" xr2:uid="{00000000-000D-0000-FFFF-FFFF00000000}"/>
  </bookViews>
  <sheets>
    <sheet name="18. ENTERPRIS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<sst xmlns="http://schemas.openxmlformats.org/spreadsheetml/2006/main" count="42" uniqueCount="16">
  <si>
    <t>SHIPS - 18. ENTERPRISE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</si>
  <si>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</si>
  <si>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</si>
  <si>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</si>
  <si>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</si>
  <si>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</si>
  <si>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</si>
  <si>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</si>
  <si>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</si>
  <si>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DEPLOYMENT REPORT, 26 OCTOBER 1965 to 21 JUNE 1996; FORWARDING OF (U)</t>
    <phoneticPr fontId="1"/>
  </si>
  <si>
    <t>USS ENTERPRISE (CVA-(N)64)</t>
  </si>
  <si>
    <t>Letter</t>
    <phoneticPr fontId="1"/>
  </si>
  <si>
    <t>DECK LOG - REMARKS SHEET</t>
    <phoneticPr fontId="1"/>
  </si>
  <si>
    <t>NAVPERS 3100/2</t>
  </si>
  <si>
    <t>DECK LOG - REMARKS SHEET</t>
  </si>
  <si>
    <t>NAVPERS 3100/2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</si>
</sst>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Font="0" applyAlignment="0">
      <alignment vertical="center" wrapText="1"/>
    </xf>
  </cellStyleXfs>
  <cellXfs count="16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76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2" borderId="0" xfId="1" applyFont="1" applyAlignment="1">
      <alignment vertical="center" wrapText="1"/>
    </xf>
    <xf numFmtId="176" fontId="3" fillId="2" borderId="0" xfId="1" applyNumberFormat="1" applyFont="1" applyAlignment="1">
      <alignment horizontal="right" vertical="center" wrapText="1"/>
    </xf>
    <xf numFmtId="0" fontId="3" fillId="2" borderId="0" xfId="1" applyFont="1" applyAlignment="1">
      <alignment horizontal="right" vertical="center" wrapText="1"/>
    </xf>
    <xf numFmtId="0" fontId="3" fillId="2" borderId="0" xfId="1" applyFont="1" applyAlignment="1">
      <alignment vertical="center"/>
    </xf>
  </cellXfs>
  <cellStyles count="2">
    <cellStyle name="スタイル 1" xfId="1" xr:uid="{D50CDB09-2DB5-4E0E-A0AE-A232BB3F2F14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6C9B-7E3F-478D-AFFD-2A781D22F307}">
  <dimension ref="A1:H16"/>
  <sheetViews>
    <sheetView tabSelected="1" workbookViewId="0"/>
  </sheetViews>
  <sheetFormatPr defaultColWidth="13" defaultRowHeight="12"/>
  <cols>
    <col min="1" max="1" width="3.875" style="8" customWidth="1"/>
    <col min="2" max="2" width="66.875" style="8" customWidth="1"/>
    <col min="3" max="3" width="18.375" style="8" customWidth="1"/>
    <col min="4" max="4" width="27.75" style="8" customWidth="1"/>
    <col min="5" max="5" width="15.625" style="9" customWidth="1"/>
    <col min="6" max="6" width="9.125" style="10" customWidth="1"/>
    <col min="7" max="7" width="4.375" style="8" customWidth="1"/>
    <col min="8" max="8" width="4.37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>
        <f>DATE(1966,6,29)</f>
        <v>24287</v>
      </c>
      <c r="F3" s="10" t="s">
        <v>11</v>
      </c>
      <c r="G3" s="8">
        <v>55</v>
      </c>
      <c r="H3" s="11">
        <v>48</v>
      </c>
    </row>
    <row r="4" spans="1:8" s="15" customFormat="1">
      <c r="A4" s="12">
        <v>2</v>
      </c>
      <c r="B4" s="12" t="s">
        <v>12</v>
      </c>
      <c r="C4" s="12" t="s">
        <v>13</v>
      </c>
      <c r="D4" s="12" t="s">
        <v>10</v>
      </c>
      <c r="E4" s="13">
        <f>DATE(1965,7,23)</f>
        <v>23946</v>
      </c>
      <c r="F4" s="14" t="s">
        <v>11</v>
      </c>
      <c r="G4" s="12">
        <v>2</v>
      </c>
      <c r="H4" s="15">
        <v>48</v>
      </c>
    </row>
    <row r="5" spans="1:8">
      <c r="A5" s="8">
        <v>3</v>
      </c>
      <c r="B5" s="8" t="s">
        <v>12</v>
      </c>
      <c r="C5" s="8" t="s">
        <v>13</v>
      </c>
      <c r="D5" s="8" t="s">
        <v>10</v>
      </c>
      <c r="E5" s="9">
        <f>DATE(1965,8,2)</f>
        <v>23956</v>
      </c>
      <c r="F5" s="10" t="s">
        <v>11</v>
      </c>
      <c r="G5" s="8">
        <v>2</v>
      </c>
      <c r="H5" s="11">
        <v>48</v>
      </c>
    </row>
    <row r="6" spans="1:8">
      <c r="E6" s="9">
        <f>DATE(1965,8,3)</f>
        <v>23957</v>
      </c>
      <c r="F6" s="10" t="s">
        <v>11</v>
      </c>
      <c r="G6" s="8">
        <v>1</v>
      </c>
      <c r="H6" s="11">
        <v>48</v>
      </c>
    </row>
    <row r="7" spans="1:8" s="15" customFormat="1">
      <c r="A7" s="12">
        <v>4</v>
      </c>
      <c r="B7" s="12" t="s">
        <v>14</v>
      </c>
      <c r="C7" s="12" t="s">
        <v>13</v>
      </c>
      <c r="D7" s="12" t="s">
        <v>10</v>
      </c>
      <c r="E7" s="13">
        <f>DATE(1965,12,5)</f>
        <v>24081</v>
      </c>
      <c r="F7" s="14" t="s">
        <v>11</v>
      </c>
      <c r="G7" s="12">
        <v>1</v>
      </c>
      <c r="H7" s="15">
        <v>48</v>
      </c>
    </row>
    <row r="8" spans="1:8">
      <c r="A8" s="8">
        <v>5</v>
      </c>
      <c r="B8" s="8" t="s">
        <v>14</v>
      </c>
      <c r="C8" s="8" t="s">
        <v>13</v>
      </c>
      <c r="D8" s="8" t="s">
        <v>10</v>
      </c>
      <c r="E8" s="9">
        <f>DATE(1968,7,28)</f>
        <v>25047</v>
      </c>
      <c r="F8" s="10" t="s">
        <v>11</v>
      </c>
      <c r="G8" s="8">
        <v>1</v>
      </c>
      <c r="H8" s="11">
        <v>48</v>
      </c>
    </row>
    <row r="9" spans="1:8" s="15" customFormat="1">
      <c r="A9" s="12">
        <v>6</v>
      </c>
      <c r="B9" s="12" t="s">
        <v>12</v>
      </c>
      <c r="C9" s="12" t="s">
        <v>15</v>
      </c>
      <c r="D9" s="12" t="s">
        <v>10</v>
      </c>
      <c r="E9" s="13">
        <f>DATE(1969,1,6)</f>
        <v>25209</v>
      </c>
      <c r="F9" s="14" t="s">
        <v>11</v>
      </c>
      <c r="G9" s="12">
        <v>2</v>
      </c>
      <c r="H9" s="15">
        <v>48</v>
      </c>
    </row>
    <row r="10" spans="1:8" s="15" customFormat="1">
      <c r="A10" s="12"/>
      <c r="B10" s="12"/>
      <c r="C10" s="12"/>
      <c r="D10" s="12"/>
      <c r="E10" s="13">
        <f>DATE(1969,1,7)</f>
        <v>25210</v>
      </c>
      <c r="F10" s="14" t="s">
        <v>11</v>
      </c>
      <c r="G10" s="12">
        <v>2</v>
      </c>
      <c r="H10" s="15">
        <v>48</v>
      </c>
    </row>
    <row r="11" spans="1:8" s="15" customFormat="1">
      <c r="A11" s="12"/>
      <c r="B11" s="12"/>
      <c r="C11" s="12"/>
      <c r="D11" s="12"/>
      <c r="E11" s="13">
        <f>DATE(1969,1,11)</f>
        <v>25214</v>
      </c>
      <c r="F11" s="14" t="s">
        <v>11</v>
      </c>
      <c r="G11" s="12">
        <v>2</v>
      </c>
      <c r="H11" s="15">
        <v>48</v>
      </c>
    </row>
    <row r="12" spans="1:8" s="15" customFormat="1">
      <c r="A12" s="12"/>
      <c r="B12" s="12"/>
      <c r="C12" s="12"/>
      <c r="D12" s="12"/>
      <c r="E12" s="13">
        <f>DATE(1969,1,12)</f>
        <v>25215</v>
      </c>
      <c r="F12" s="14" t="s">
        <v>11</v>
      </c>
      <c r="G12" s="12">
        <v>1</v>
      </c>
      <c r="H12" s="15">
        <v>48</v>
      </c>
    </row>
    <row r="13" spans="1:8">
      <c r="A13" s="8">
        <v>7</v>
      </c>
      <c r="B13" s="8" t="s">
        <v>14</v>
      </c>
      <c r="C13" s="8" t="s">
        <v>13</v>
      </c>
      <c r="D13" s="8" t="s">
        <v>10</v>
      </c>
      <c r="E13" s="9">
        <f>DATE(1969,3,6)</f>
        <v>25268</v>
      </c>
      <c r="F13" s="10" t="s">
        <v>11</v>
      </c>
      <c r="G13" s="8">
        <v>1</v>
      </c>
      <c r="H13" s="11">
        <v>48</v>
      </c>
    </row>
    <row r="14" spans="1:8">
      <c r="E14" s="9">
        <f>DATE(1969,3,10)</f>
        <v>25272</v>
      </c>
      <c r="F14" s="10" t="s">
        <v>11</v>
      </c>
      <c r="G14" s="8">
        <v>2</v>
      </c>
      <c r="H14" s="11">
        <v>48</v>
      </c>
    </row>
    <row r="15" spans="1:8">
      <c r="E15" s="9">
        <f>DATE(1969,3,26)</f>
        <v>25288</v>
      </c>
      <c r="F15" s="10" t="s">
        <v>11</v>
      </c>
      <c r="G15" s="8">
        <v>2</v>
      </c>
      <c r="H15" s="11">
        <v>48</v>
      </c>
    </row>
    <row r="16" spans="1:8">
      <c r="G16" s="8">
        <f>SUM(G3:G15)</f>
        <v>74</v>
      </c>
    </row>
  </sheetData>
  <sheetProtection algorithmName="SHA-512" hashValue="X1+7FkpECL07eGyvHmgjSxkt8rgayNhdTRvDziSIFxT1B9zOeex1iFgZb6uh5BDk+RqLAxHanP8/RS6IUxd+BA==" saltValue="aCQEr4Fnt/kKqeRK9CK7V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2024-10-04T13:37:49Z</dcterms:created>
  <dcterms:modified xsi:type="dcterms:W3CDTF">2024-10-04T13:38:30Z</dcterms:modified>
  <cp:category/>
  <cp:contentStatus/>
</cp:coreProperties>
</file>