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DA2ED928-67BE-414F-A869-32BB68B1DE2E}"/>
  <bookViews>
    <workbookView xWindow="240" yWindow="105" windowWidth="14805" windowHeight="8010" xr2:uid="{00000000-000D-0000-FFFF-FFFF00000000}"/>
  </bookViews>
  <sheets>
    <sheet name="23. GEORGE WASHINGT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2" l="1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<sst xmlns="http://schemas.openxmlformats.org/spreadsheetml/2006/main" count="82" uniqueCount="16">
  <si>
    <t>SHIPS - 23. GEORGE WASHINGTON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</si>
  <si>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</si>
  <si>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</si>
  <si>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</si>
  <si>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</si>
  <si>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</si>
  <si>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</si>
  <si>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</si>
  <si>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</si>
  <si>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SHIP'S DECK LOG - TITLE PAGE</t>
  </si>
  <si>
    <t>OPNAV 3100/98</t>
  </si>
  <si>
    <t>March, 2011</t>
    <phoneticPr fontId="2"/>
  </si>
  <si>
    <t>Letter</t>
    <phoneticPr fontId="2"/>
  </si>
  <si>
    <t>SHIP'S DECK LOG SHEET</t>
  </si>
  <si>
    <t>OPNAV 3100/99</t>
  </si>
  <si>
    <t>April , 2011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</si>
</sst>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1FDC-B95A-417B-BBD2-11ECDB679942}">
  <dimension ref="A1:H66"/>
  <sheetViews>
    <sheetView tabSelected="1" workbookViewId="0"/>
  </sheetViews>
  <sheetFormatPr defaultColWidth="13" defaultRowHeight="12"/>
  <cols>
    <col min="1" max="1" width="5.125" style="8" customWidth="1"/>
    <col min="2" max="2" width="25.875" style="8" customWidth="1"/>
    <col min="3" max="3" width="18.875" style="8" customWidth="1"/>
    <col min="4" max="4" width="21.375" style="8" customWidth="1"/>
    <col min="5" max="5" width="13.625" style="9" customWidth="1"/>
    <col min="6" max="6" width="8.625" style="10" customWidth="1"/>
    <col min="7" max="7" width="6.875" style="8" customWidth="1"/>
    <col min="8" max="8" width="4.2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E3" s="9" t="s">
        <v>11</v>
      </c>
      <c r="F3" s="10" t="s">
        <v>12</v>
      </c>
      <c r="G3" s="8">
        <v>1</v>
      </c>
      <c r="H3" s="11">
        <v>50</v>
      </c>
    </row>
    <row r="4" spans="1:8">
      <c r="B4" s="8" t="s">
        <v>13</v>
      </c>
      <c r="C4" s="8" t="s">
        <v>14</v>
      </c>
      <c r="E4" s="9">
        <f>DATE(2011,3,1)</f>
        <v>40603</v>
      </c>
      <c r="F4" s="10" t="s">
        <v>12</v>
      </c>
      <c r="G4" s="8">
        <v>7</v>
      </c>
      <c r="H4" s="11">
        <v>50</v>
      </c>
    </row>
    <row r="5" spans="1:8">
      <c r="E5" s="9">
        <f>DATE(2011,3,2)</f>
        <v>40604</v>
      </c>
      <c r="F5" s="10" t="s">
        <v>12</v>
      </c>
      <c r="G5" s="8">
        <v>6</v>
      </c>
      <c r="H5" s="11">
        <v>50</v>
      </c>
    </row>
    <row r="6" spans="1:8">
      <c r="E6" s="9">
        <f>DATE(2011,3,3)</f>
        <v>40605</v>
      </c>
      <c r="F6" s="10" t="s">
        <v>12</v>
      </c>
      <c r="G6" s="8">
        <v>7</v>
      </c>
      <c r="H6" s="11">
        <v>50</v>
      </c>
    </row>
    <row r="7" spans="1:8">
      <c r="E7" s="9">
        <f>DATE(2011,3,4)</f>
        <v>40606</v>
      </c>
      <c r="F7" s="10" t="s">
        <v>12</v>
      </c>
      <c r="G7" s="8">
        <v>6</v>
      </c>
      <c r="H7" s="11">
        <v>50</v>
      </c>
    </row>
    <row r="8" spans="1:8">
      <c r="E8" s="9">
        <f>DATE(2011,3,5)</f>
        <v>40607</v>
      </c>
      <c r="F8" s="10" t="s">
        <v>12</v>
      </c>
      <c r="G8" s="8">
        <v>5</v>
      </c>
      <c r="H8" s="11">
        <v>50</v>
      </c>
    </row>
    <row r="9" spans="1:8">
      <c r="E9" s="9">
        <f>DATE(2011,3,6)</f>
        <v>40608</v>
      </c>
      <c r="F9" s="10" t="s">
        <v>12</v>
      </c>
      <c r="G9" s="8">
        <v>6</v>
      </c>
      <c r="H9" s="11">
        <v>50</v>
      </c>
    </row>
    <row r="10" spans="1:8">
      <c r="E10" s="9">
        <f>DATE(2011,3,7)</f>
        <v>40609</v>
      </c>
      <c r="F10" s="10" t="s">
        <v>12</v>
      </c>
      <c r="G10" s="8">
        <v>6</v>
      </c>
      <c r="H10" s="11">
        <v>50</v>
      </c>
    </row>
    <row r="11" spans="1:8">
      <c r="E11" s="9">
        <f>DATE(2011,3,8)</f>
        <v>40610</v>
      </c>
      <c r="F11" s="10" t="s">
        <v>12</v>
      </c>
      <c r="G11" s="8">
        <v>7</v>
      </c>
      <c r="H11" s="11">
        <v>50</v>
      </c>
    </row>
    <row r="12" spans="1:8">
      <c r="E12" s="9">
        <f>DATE(2011,3,9)</f>
        <v>40611</v>
      </c>
      <c r="F12" s="10" t="s">
        <v>12</v>
      </c>
      <c r="G12" s="8">
        <v>6</v>
      </c>
      <c r="H12" s="11">
        <v>50</v>
      </c>
    </row>
    <row r="13" spans="1:8">
      <c r="E13" s="9">
        <f>DATE(2011,3,10)</f>
        <v>40612</v>
      </c>
      <c r="F13" s="10" t="s">
        <v>12</v>
      </c>
      <c r="G13" s="8">
        <v>6</v>
      </c>
      <c r="H13" s="11">
        <v>50</v>
      </c>
    </row>
    <row r="14" spans="1:8">
      <c r="E14" s="9">
        <f>DATE(2011,3,11)</f>
        <v>40613</v>
      </c>
      <c r="F14" s="10" t="s">
        <v>12</v>
      </c>
      <c r="G14" s="8">
        <v>6</v>
      </c>
      <c r="H14" s="11">
        <v>50</v>
      </c>
    </row>
    <row r="15" spans="1:8">
      <c r="E15" s="9">
        <f>DATE(2011,3,12)</f>
        <v>40614</v>
      </c>
      <c r="F15" s="10" t="s">
        <v>12</v>
      </c>
      <c r="G15" s="8">
        <v>6</v>
      </c>
      <c r="H15" s="11">
        <v>50</v>
      </c>
    </row>
    <row r="16" spans="1:8">
      <c r="E16" s="9">
        <f>DATE(2011,3,13)</f>
        <v>40615</v>
      </c>
      <c r="F16" s="10" t="s">
        <v>12</v>
      </c>
      <c r="G16" s="8">
        <v>6</v>
      </c>
      <c r="H16" s="11">
        <v>50</v>
      </c>
    </row>
    <row r="17" spans="5:8">
      <c r="E17" s="9">
        <f>DATE(2011,3,14)</f>
        <v>40616</v>
      </c>
      <c r="F17" s="10" t="s">
        <v>12</v>
      </c>
      <c r="G17" s="8">
        <v>6</v>
      </c>
      <c r="H17" s="11">
        <v>50</v>
      </c>
    </row>
    <row r="18" spans="5:8">
      <c r="E18" s="9">
        <f>DATE(2011,3,15)</f>
        <v>40617</v>
      </c>
      <c r="F18" s="10" t="s">
        <v>12</v>
      </c>
      <c r="G18" s="8">
        <v>6</v>
      </c>
      <c r="H18" s="11">
        <v>50</v>
      </c>
    </row>
    <row r="19" spans="5:8">
      <c r="E19" s="9">
        <f>DATE(2011,3,16)</f>
        <v>40618</v>
      </c>
      <c r="F19" s="10" t="s">
        <v>12</v>
      </c>
      <c r="G19" s="8">
        <v>6</v>
      </c>
      <c r="H19" s="11">
        <v>50</v>
      </c>
    </row>
    <row r="20" spans="5:8">
      <c r="E20" s="9">
        <f>DATE(2011,3,17)</f>
        <v>40619</v>
      </c>
      <c r="F20" s="10" t="s">
        <v>12</v>
      </c>
      <c r="G20" s="8">
        <v>6</v>
      </c>
      <c r="H20" s="11">
        <v>50</v>
      </c>
    </row>
    <row r="21" spans="5:8">
      <c r="E21" s="9">
        <f>DATE(2011,3,18)</f>
        <v>40620</v>
      </c>
      <c r="F21" s="10" t="s">
        <v>12</v>
      </c>
      <c r="G21" s="8">
        <v>6</v>
      </c>
      <c r="H21" s="11">
        <v>50</v>
      </c>
    </row>
    <row r="22" spans="5:8">
      <c r="E22" s="9">
        <f>DATE(2011,3,19)</f>
        <v>40621</v>
      </c>
      <c r="F22" s="10" t="s">
        <v>12</v>
      </c>
      <c r="G22" s="8">
        <v>6</v>
      </c>
      <c r="H22" s="11">
        <v>50</v>
      </c>
    </row>
    <row r="23" spans="5:8">
      <c r="E23" s="9">
        <f>DATE(2011,3,20)</f>
        <v>40622</v>
      </c>
      <c r="F23" s="10" t="s">
        <v>12</v>
      </c>
      <c r="G23" s="8">
        <v>6</v>
      </c>
      <c r="H23" s="11">
        <v>50</v>
      </c>
    </row>
    <row r="24" spans="5:8">
      <c r="E24" s="9">
        <f>DATE(2011,3,21)</f>
        <v>40623</v>
      </c>
      <c r="F24" s="10" t="s">
        <v>12</v>
      </c>
      <c r="G24" s="8">
        <v>13</v>
      </c>
      <c r="H24" s="11">
        <v>50</v>
      </c>
    </row>
    <row r="25" spans="5:8">
      <c r="E25" s="9">
        <f>DATE(2011,3,22)</f>
        <v>40624</v>
      </c>
      <c r="F25" s="10" t="s">
        <v>12</v>
      </c>
      <c r="G25" s="8">
        <v>10</v>
      </c>
      <c r="H25" s="11">
        <v>50</v>
      </c>
    </row>
    <row r="26" spans="5:8">
      <c r="E26" s="9">
        <f>DATE(2011,3,23)</f>
        <v>40625</v>
      </c>
      <c r="F26" s="10" t="s">
        <v>12</v>
      </c>
      <c r="G26" s="8">
        <v>11</v>
      </c>
      <c r="H26" s="11">
        <v>50</v>
      </c>
    </row>
    <row r="27" spans="5:8">
      <c r="E27" s="9">
        <f>DATE(2011,3,24)</f>
        <v>40626</v>
      </c>
      <c r="F27" s="10" t="s">
        <v>12</v>
      </c>
      <c r="G27" s="8">
        <v>11</v>
      </c>
      <c r="H27" s="11">
        <v>50</v>
      </c>
    </row>
    <row r="28" spans="5:8">
      <c r="E28" s="9">
        <f>DATE(2011,3,25)</f>
        <v>40627</v>
      </c>
      <c r="F28" s="10" t="s">
        <v>12</v>
      </c>
      <c r="G28" s="8">
        <v>10</v>
      </c>
      <c r="H28" s="11">
        <v>50</v>
      </c>
    </row>
    <row r="29" spans="5:8">
      <c r="E29" s="9">
        <f>DATE(2011,3,26)</f>
        <v>40628</v>
      </c>
      <c r="F29" s="10" t="s">
        <v>12</v>
      </c>
      <c r="G29" s="8">
        <v>12</v>
      </c>
      <c r="H29" s="11">
        <v>50</v>
      </c>
    </row>
    <row r="30" spans="5:8">
      <c r="E30" s="9">
        <f>DATE(2011,3,27)</f>
        <v>40629</v>
      </c>
      <c r="F30" s="10" t="s">
        <v>12</v>
      </c>
      <c r="G30" s="8">
        <v>9</v>
      </c>
      <c r="H30" s="11">
        <v>50</v>
      </c>
    </row>
    <row r="31" spans="5:8">
      <c r="E31" s="9">
        <f>DATE(2011,3,28)</f>
        <v>40630</v>
      </c>
      <c r="F31" s="10" t="s">
        <v>12</v>
      </c>
      <c r="G31" s="8">
        <v>10</v>
      </c>
      <c r="H31" s="11">
        <v>50</v>
      </c>
    </row>
    <row r="32" spans="5:8">
      <c r="E32" s="9">
        <f>DATE(2011,3,29)</f>
        <v>40631</v>
      </c>
      <c r="F32" s="10" t="s">
        <v>12</v>
      </c>
      <c r="G32" s="8">
        <v>8</v>
      </c>
      <c r="H32" s="11">
        <v>50</v>
      </c>
    </row>
    <row r="33" spans="1:8">
      <c r="E33" s="9">
        <f>DATE(2011,3,30)</f>
        <v>40632</v>
      </c>
      <c r="F33" s="10" t="s">
        <v>12</v>
      </c>
      <c r="G33" s="8">
        <v>10</v>
      </c>
      <c r="H33" s="11">
        <v>50</v>
      </c>
    </row>
    <row r="34" spans="1:8">
      <c r="E34" s="9">
        <f>DATE(2011,3,31)</f>
        <v>40633</v>
      </c>
      <c r="F34" s="10" t="s">
        <v>12</v>
      </c>
      <c r="G34" s="8">
        <v>6</v>
      </c>
      <c r="H34" s="11">
        <v>50</v>
      </c>
    </row>
    <row r="35" spans="1:8" s="15" customFormat="1">
      <c r="A35" s="12">
        <v>2</v>
      </c>
      <c r="B35" s="12" t="s">
        <v>9</v>
      </c>
      <c r="C35" s="12" t="s">
        <v>10</v>
      </c>
      <c r="D35" s="12"/>
      <c r="E35" s="13" t="s">
        <v>15</v>
      </c>
      <c r="F35" s="14" t="s">
        <v>12</v>
      </c>
      <c r="G35" s="12">
        <v>1</v>
      </c>
      <c r="H35" s="15">
        <v>50</v>
      </c>
    </row>
    <row r="36" spans="1:8" s="15" customFormat="1">
      <c r="A36" s="12"/>
      <c r="B36" s="12" t="s">
        <v>13</v>
      </c>
      <c r="C36" s="12" t="s">
        <v>14</v>
      </c>
      <c r="D36" s="12"/>
      <c r="E36" s="13">
        <f>DATE(2011,4,1)</f>
        <v>40634</v>
      </c>
      <c r="F36" s="14" t="s">
        <v>12</v>
      </c>
      <c r="G36" s="12">
        <v>14</v>
      </c>
      <c r="H36" s="15">
        <v>50</v>
      </c>
    </row>
    <row r="37" spans="1:8" s="15" customFormat="1">
      <c r="A37" s="12"/>
      <c r="B37" s="12"/>
      <c r="C37" s="12"/>
      <c r="D37" s="12"/>
      <c r="E37" s="13">
        <f>DATE(2011,4,2)</f>
        <v>40635</v>
      </c>
      <c r="F37" s="14" t="s">
        <v>12</v>
      </c>
      <c r="G37" s="12">
        <v>8</v>
      </c>
      <c r="H37" s="15">
        <v>50</v>
      </c>
    </row>
    <row r="38" spans="1:8" s="15" customFormat="1">
      <c r="A38" s="12"/>
      <c r="B38" s="12"/>
      <c r="C38" s="12"/>
      <c r="D38" s="12"/>
      <c r="E38" s="13">
        <f>DATE(2011,4,3)</f>
        <v>40636</v>
      </c>
      <c r="F38" s="14" t="s">
        <v>12</v>
      </c>
      <c r="G38" s="12">
        <v>9</v>
      </c>
      <c r="H38" s="15">
        <v>50</v>
      </c>
    </row>
    <row r="39" spans="1:8" s="15" customFormat="1">
      <c r="A39" s="12"/>
      <c r="B39" s="12"/>
      <c r="C39" s="12"/>
      <c r="D39" s="12"/>
      <c r="E39" s="13">
        <f>DATE(2011,4,4)</f>
        <v>40637</v>
      </c>
      <c r="F39" s="14" t="s">
        <v>12</v>
      </c>
      <c r="G39" s="12">
        <v>14</v>
      </c>
      <c r="H39" s="15">
        <v>50</v>
      </c>
    </row>
    <row r="40" spans="1:8" s="15" customFormat="1">
      <c r="A40" s="12"/>
      <c r="B40" s="12"/>
      <c r="C40" s="12"/>
      <c r="D40" s="12"/>
      <c r="E40" s="13">
        <f>DATE(2011,4,5)</f>
        <v>40638</v>
      </c>
      <c r="F40" s="14" t="s">
        <v>12</v>
      </c>
      <c r="G40" s="12">
        <v>13</v>
      </c>
      <c r="H40" s="15">
        <v>50</v>
      </c>
    </row>
    <row r="41" spans="1:8" s="15" customFormat="1">
      <c r="A41" s="12"/>
      <c r="B41" s="12"/>
      <c r="C41" s="12"/>
      <c r="D41" s="12"/>
      <c r="E41" s="13">
        <f>DATE(2011,4,6)</f>
        <v>40639</v>
      </c>
      <c r="F41" s="14" t="s">
        <v>12</v>
      </c>
      <c r="G41" s="12">
        <v>14</v>
      </c>
      <c r="H41" s="15">
        <v>50</v>
      </c>
    </row>
    <row r="42" spans="1:8" s="15" customFormat="1">
      <c r="A42" s="12"/>
      <c r="B42" s="12"/>
      <c r="C42" s="12"/>
      <c r="D42" s="12"/>
      <c r="E42" s="13">
        <f>DATE(2011,4,7)</f>
        <v>40640</v>
      </c>
      <c r="F42" s="14" t="s">
        <v>12</v>
      </c>
      <c r="G42" s="12">
        <v>11</v>
      </c>
      <c r="H42" s="15">
        <v>50</v>
      </c>
    </row>
    <row r="43" spans="1:8" s="15" customFormat="1">
      <c r="A43" s="12"/>
      <c r="B43" s="12"/>
      <c r="C43" s="12"/>
      <c r="D43" s="12"/>
      <c r="E43" s="13">
        <f>DATE(2011,4,8)</f>
        <v>40641</v>
      </c>
      <c r="F43" s="14" t="s">
        <v>12</v>
      </c>
      <c r="G43" s="12">
        <v>14</v>
      </c>
      <c r="H43" s="15">
        <v>50</v>
      </c>
    </row>
    <row r="44" spans="1:8" s="15" customFormat="1">
      <c r="A44" s="12"/>
      <c r="B44" s="12"/>
      <c r="C44" s="12"/>
      <c r="D44" s="12"/>
      <c r="E44" s="13">
        <f>DATE(2011,4,9)</f>
        <v>40642</v>
      </c>
      <c r="F44" s="14" t="s">
        <v>12</v>
      </c>
      <c r="G44" s="12">
        <v>14</v>
      </c>
      <c r="H44" s="15">
        <v>50</v>
      </c>
    </row>
    <row r="45" spans="1:8" s="15" customFormat="1">
      <c r="A45" s="12"/>
      <c r="B45" s="12"/>
      <c r="C45" s="12"/>
      <c r="D45" s="12"/>
      <c r="E45" s="13">
        <f>DATE(2011,4,10)</f>
        <v>40643</v>
      </c>
      <c r="F45" s="14" t="s">
        <v>12</v>
      </c>
      <c r="G45" s="12">
        <v>12</v>
      </c>
      <c r="H45" s="15">
        <v>50</v>
      </c>
    </row>
    <row r="46" spans="1:8" s="15" customFormat="1">
      <c r="A46" s="12"/>
      <c r="B46" s="12"/>
      <c r="C46" s="12"/>
      <c r="D46" s="12"/>
      <c r="E46" s="13">
        <f>DATE(2011,4,11)</f>
        <v>40644</v>
      </c>
      <c r="F46" s="14" t="s">
        <v>12</v>
      </c>
      <c r="G46" s="12">
        <v>17</v>
      </c>
      <c r="H46" s="15">
        <v>50</v>
      </c>
    </row>
    <row r="47" spans="1:8" s="15" customFormat="1">
      <c r="A47" s="12"/>
      <c r="B47" s="12"/>
      <c r="C47" s="12"/>
      <c r="D47" s="12"/>
      <c r="E47" s="13">
        <f>DATE(2011,4,12)</f>
        <v>40645</v>
      </c>
      <c r="F47" s="14" t="s">
        <v>12</v>
      </c>
      <c r="G47" s="12">
        <v>15</v>
      </c>
      <c r="H47" s="15">
        <v>50</v>
      </c>
    </row>
    <row r="48" spans="1:8" s="15" customFormat="1">
      <c r="A48" s="12"/>
      <c r="B48" s="12"/>
      <c r="C48" s="12"/>
      <c r="D48" s="12"/>
      <c r="E48" s="13">
        <f>DATE(2011,4,13)</f>
        <v>40646</v>
      </c>
      <c r="F48" s="14" t="s">
        <v>12</v>
      </c>
      <c r="G48" s="12">
        <v>4</v>
      </c>
      <c r="H48" s="15">
        <v>50</v>
      </c>
    </row>
    <row r="49" spans="1:8" s="15" customFormat="1">
      <c r="A49" s="12"/>
      <c r="B49" s="12"/>
      <c r="C49" s="12"/>
      <c r="D49" s="12"/>
      <c r="E49" s="13">
        <f>DATE(2011,4,14)</f>
        <v>40647</v>
      </c>
      <c r="F49" s="14" t="s">
        <v>12</v>
      </c>
      <c r="G49" s="12">
        <v>16</v>
      </c>
      <c r="H49" s="15">
        <v>50</v>
      </c>
    </row>
    <row r="50" spans="1:8" s="15" customFormat="1">
      <c r="A50" s="12"/>
      <c r="B50" s="12"/>
      <c r="C50" s="12"/>
      <c r="D50" s="12"/>
      <c r="E50" s="13">
        <f>DATE(2011,4,15)</f>
        <v>40648</v>
      </c>
      <c r="F50" s="14" t="s">
        <v>12</v>
      </c>
      <c r="G50" s="12">
        <v>10</v>
      </c>
      <c r="H50" s="15">
        <v>50</v>
      </c>
    </row>
    <row r="51" spans="1:8" s="15" customFormat="1">
      <c r="A51" s="12"/>
      <c r="B51" s="12"/>
      <c r="C51" s="12"/>
      <c r="D51" s="12"/>
      <c r="E51" s="13">
        <f>DATE(2011,4,16)</f>
        <v>40649</v>
      </c>
      <c r="F51" s="14" t="s">
        <v>12</v>
      </c>
      <c r="G51" s="12">
        <v>10</v>
      </c>
      <c r="H51" s="15">
        <v>50</v>
      </c>
    </row>
    <row r="52" spans="1:8" s="15" customFormat="1">
      <c r="A52" s="12"/>
      <c r="B52" s="12"/>
      <c r="C52" s="12"/>
      <c r="D52" s="12"/>
      <c r="E52" s="13">
        <f>DATE(2011,4,17)</f>
        <v>40650</v>
      </c>
      <c r="F52" s="14" t="s">
        <v>12</v>
      </c>
      <c r="G52" s="12">
        <v>12</v>
      </c>
      <c r="H52" s="15">
        <v>50</v>
      </c>
    </row>
    <row r="53" spans="1:8" s="15" customFormat="1">
      <c r="A53" s="12"/>
      <c r="B53" s="12"/>
      <c r="C53" s="12"/>
      <c r="D53" s="12"/>
      <c r="E53" s="13">
        <f>DATE(2011,4,18)</f>
        <v>40651</v>
      </c>
      <c r="F53" s="14" t="s">
        <v>12</v>
      </c>
      <c r="G53" s="12">
        <v>14</v>
      </c>
      <c r="H53" s="15">
        <v>50</v>
      </c>
    </row>
    <row r="54" spans="1:8" s="15" customFormat="1">
      <c r="A54" s="12"/>
      <c r="B54" s="12"/>
      <c r="C54" s="12"/>
      <c r="D54" s="12"/>
      <c r="E54" s="13">
        <f>DATE(2011,4,19)</f>
        <v>40652</v>
      </c>
      <c r="F54" s="14" t="s">
        <v>12</v>
      </c>
      <c r="G54" s="12">
        <v>11</v>
      </c>
      <c r="H54" s="15">
        <v>50</v>
      </c>
    </row>
    <row r="55" spans="1:8" s="15" customFormat="1">
      <c r="A55" s="12"/>
      <c r="B55" s="12"/>
      <c r="C55" s="12"/>
      <c r="D55" s="12"/>
      <c r="E55" s="13">
        <f>DATE(2011,4,20)</f>
        <v>40653</v>
      </c>
      <c r="F55" s="14" t="s">
        <v>12</v>
      </c>
      <c r="G55" s="12">
        <v>15</v>
      </c>
      <c r="H55" s="15">
        <v>50</v>
      </c>
    </row>
    <row r="56" spans="1:8" s="15" customFormat="1">
      <c r="A56" s="12"/>
      <c r="B56" s="12"/>
      <c r="C56" s="12"/>
      <c r="D56" s="12"/>
      <c r="E56" s="13">
        <f>DATE(2011,4,21)</f>
        <v>40654</v>
      </c>
      <c r="F56" s="14" t="s">
        <v>12</v>
      </c>
      <c r="G56" s="12">
        <v>7</v>
      </c>
      <c r="H56" s="15">
        <v>50</v>
      </c>
    </row>
    <row r="57" spans="1:8" s="15" customFormat="1">
      <c r="A57" s="12"/>
      <c r="B57" s="12"/>
      <c r="C57" s="12"/>
      <c r="D57" s="12"/>
      <c r="E57" s="13">
        <f>DATE(2011,4,22)</f>
        <v>40655</v>
      </c>
      <c r="F57" s="14" t="s">
        <v>12</v>
      </c>
      <c r="G57" s="12">
        <v>5</v>
      </c>
      <c r="H57" s="15">
        <v>50</v>
      </c>
    </row>
    <row r="58" spans="1:8" s="15" customFormat="1">
      <c r="A58" s="12"/>
      <c r="B58" s="12"/>
      <c r="C58" s="12"/>
      <c r="D58" s="12"/>
      <c r="E58" s="13">
        <f>DATE(2011,4,23)</f>
        <v>40656</v>
      </c>
      <c r="F58" s="14" t="s">
        <v>12</v>
      </c>
      <c r="G58" s="12">
        <v>6</v>
      </c>
      <c r="H58" s="15">
        <v>50</v>
      </c>
    </row>
    <row r="59" spans="1:8" s="15" customFormat="1">
      <c r="A59" s="12"/>
      <c r="B59" s="12"/>
      <c r="C59" s="12"/>
      <c r="D59" s="12"/>
      <c r="E59" s="13">
        <f>DATE(2011,4,24)</f>
        <v>40657</v>
      </c>
      <c r="F59" s="14" t="s">
        <v>12</v>
      </c>
      <c r="G59" s="12">
        <v>6</v>
      </c>
      <c r="H59" s="15">
        <v>50</v>
      </c>
    </row>
    <row r="60" spans="1:8" s="15" customFormat="1">
      <c r="A60" s="12"/>
      <c r="B60" s="12"/>
      <c r="C60" s="12"/>
      <c r="D60" s="12"/>
      <c r="E60" s="13">
        <f>DATE(2011,4,25)</f>
        <v>40658</v>
      </c>
      <c r="F60" s="14" t="s">
        <v>12</v>
      </c>
      <c r="G60" s="12">
        <v>6</v>
      </c>
      <c r="H60" s="15">
        <v>50</v>
      </c>
    </row>
    <row r="61" spans="1:8" s="15" customFormat="1">
      <c r="A61" s="12"/>
      <c r="B61" s="12"/>
      <c r="C61" s="12"/>
      <c r="D61" s="12"/>
      <c r="E61" s="13">
        <f>DATE(2011,4,26)</f>
        <v>40659</v>
      </c>
      <c r="F61" s="14" t="s">
        <v>12</v>
      </c>
      <c r="G61" s="12">
        <v>6</v>
      </c>
      <c r="H61" s="15">
        <v>50</v>
      </c>
    </row>
    <row r="62" spans="1:8" s="15" customFormat="1">
      <c r="A62" s="12"/>
      <c r="B62" s="12"/>
      <c r="C62" s="12"/>
      <c r="D62" s="12"/>
      <c r="E62" s="13">
        <f>DATE(2011,4,27)</f>
        <v>40660</v>
      </c>
      <c r="F62" s="14" t="s">
        <v>12</v>
      </c>
      <c r="G62" s="12">
        <v>6</v>
      </c>
      <c r="H62" s="15">
        <v>50</v>
      </c>
    </row>
    <row r="63" spans="1:8" s="15" customFormat="1">
      <c r="A63" s="12"/>
      <c r="B63" s="12"/>
      <c r="C63" s="12"/>
      <c r="D63" s="12"/>
      <c r="E63" s="13">
        <f>DATE(2011,4,28)</f>
        <v>40661</v>
      </c>
      <c r="F63" s="14" t="s">
        <v>12</v>
      </c>
      <c r="G63" s="12">
        <v>6</v>
      </c>
      <c r="H63" s="15">
        <v>50</v>
      </c>
    </row>
    <row r="64" spans="1:8" s="15" customFormat="1">
      <c r="A64" s="12"/>
      <c r="B64" s="12"/>
      <c r="C64" s="12"/>
      <c r="D64" s="12"/>
      <c r="E64" s="13">
        <f>DATE(2011,4,29)</f>
        <v>40662</v>
      </c>
      <c r="F64" s="14" t="s">
        <v>12</v>
      </c>
      <c r="G64" s="12">
        <v>6</v>
      </c>
      <c r="H64" s="15">
        <v>50</v>
      </c>
    </row>
    <row r="65" spans="1:8" s="15" customFormat="1">
      <c r="A65" s="12"/>
      <c r="B65" s="12"/>
      <c r="C65" s="12"/>
      <c r="D65" s="12"/>
      <c r="E65" s="13">
        <f>DATE(2011,4,30)</f>
        <v>40663</v>
      </c>
      <c r="F65" s="14" t="s">
        <v>12</v>
      </c>
      <c r="G65" s="12">
        <v>6</v>
      </c>
      <c r="H65" s="15">
        <v>50</v>
      </c>
    </row>
    <row r="66" spans="1:8">
      <c r="G66" s="8">
        <f>SUM(G3:G65)</f>
        <v>541</v>
      </c>
    </row>
  </sheetData>
  <sheetProtection algorithmName="SHA-512" hashValue="X2k5sNXNaDQyXhln4DLKdMBSp4dSNFiWbqjX0221pndVN9VUaskfAQakJeluHP2vnUvsSFzkme9f4U7f/RISCA==" saltValue="D1KrkwMuxyQPFIdMbdrfIw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2024-10-04T13:52:26Z</dcterms:created>
  <dcterms:modified xsi:type="dcterms:W3CDTF">2024-10-04T13:53:13Z</dcterms:modified>
  <cp:category/>
  <cp:contentStatus/>
</cp:coreProperties>
</file>